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QUẢNG YÊN THẾ\QUẢNG 2026\CÔNG KHAI DỰ TOÁN\2. CÔNG KHAI THU, CHI\"/>
    </mc:Choice>
  </mc:AlternateContent>
  <xr:revisionPtr revIDLastSave="0" documentId="13_ncr:1_{F06FD7E6-F873-4F97-9B5B-08F396C51359}" xr6:coauthVersionLast="36" xr6:coauthVersionMax="36" xr10:uidLastSave="{00000000-0000-0000-0000-000000000000}"/>
  <bookViews>
    <workbookView xWindow="360" yWindow="75" windowWidth="15315" windowHeight="5955" xr2:uid="{00000000-000D-0000-FFFF-FFFF00000000}"/>
  </bookViews>
  <sheets>
    <sheet name="6 tháng đầu năm 2026" sheetId="1" r:id="rId1"/>
  </sheets>
  <definedNames>
    <definedName name="_xlnm.Print_Titles" localSheetId="0">'6 tháng đầu năm 2026'!$8:$9</definedName>
  </definedNames>
  <calcPr calcId="191029"/>
</workbook>
</file>

<file path=xl/calcChain.xml><?xml version="1.0" encoding="utf-8"?>
<calcChain xmlns="http://schemas.openxmlformats.org/spreadsheetml/2006/main">
  <c r="F41" i="1" l="1"/>
  <c r="F23" i="1"/>
  <c r="E17" i="1"/>
  <c r="F17" i="1"/>
  <c r="F18" i="1" l="1"/>
  <c r="F35" i="1"/>
  <c r="F28" i="1" s="1"/>
  <c r="F60" i="1"/>
  <c r="F59" i="1"/>
  <c r="C35" i="1"/>
  <c r="D16" i="1"/>
  <c r="D9" i="1" s="1"/>
  <c r="E23" i="1" l="1"/>
  <c r="C16" i="1"/>
  <c r="K10" i="1" l="1"/>
  <c r="F58" i="1"/>
  <c r="F44" i="1" s="1"/>
  <c r="F43" i="1" s="1"/>
  <c r="F16" i="1"/>
  <c r="F9" i="1" l="1"/>
  <c r="D35" i="1"/>
  <c r="C22" i="1" l="1"/>
  <c r="C21" i="1" s="1"/>
  <c r="C9" i="1"/>
  <c r="D58" i="1" l="1"/>
  <c r="D44" i="1" s="1"/>
  <c r="D43" i="1" s="1"/>
  <c r="C58" i="1"/>
  <c r="C44" i="1" s="1"/>
  <c r="C43" i="1" s="1"/>
  <c r="F22" i="1"/>
  <c r="F21" i="1" s="1"/>
  <c r="F8" i="1" s="1"/>
  <c r="E60" i="1"/>
  <c r="E58" i="1" s="1"/>
  <c r="E44" i="1" s="1"/>
  <c r="E43" i="1" s="1"/>
  <c r="E41" i="1"/>
  <c r="E35" i="1" s="1"/>
  <c r="E16" i="1"/>
  <c r="C28" i="1"/>
  <c r="C8" i="1" s="1"/>
  <c r="D28" i="1"/>
  <c r="D22" i="1"/>
  <c r="D21" i="1" s="1"/>
  <c r="D8" i="1" l="1"/>
  <c r="E28" i="1"/>
  <c r="E22" i="1"/>
  <c r="E21" i="1" s="1"/>
  <c r="E9" i="1" l="1"/>
  <c r="E8" i="1" s="1"/>
</calcChain>
</file>

<file path=xl/sharedStrings.xml><?xml version="1.0" encoding="utf-8"?>
<sst xmlns="http://schemas.openxmlformats.org/spreadsheetml/2006/main" count="214" uniqueCount="84">
  <si>
    <t xml:space="preserve">Số 
TT </t>
  </si>
  <si>
    <t>Nội dung</t>
  </si>
  <si>
    <t>Dự toán năm</t>
  </si>
  <si>
    <t>Ước thực hiện/Dự toán năm (tỷ lệ %)</t>
  </si>
  <si>
    <t>A</t>
  </si>
  <si>
    <t>Tổng số thu, chi, nộp ngân sách phí, lệ phí</t>
  </si>
  <si>
    <t>I</t>
  </si>
  <si>
    <t xml:space="preserve"> Số thu phí, lệ phí</t>
  </si>
  <si>
    <t>Lệ phí</t>
  </si>
  <si>
    <t>Lệ phí…</t>
  </si>
  <si>
    <t>Phí</t>
  </si>
  <si>
    <t>Phí …</t>
  </si>
  <si>
    <t>II</t>
  </si>
  <si>
    <t>Chi từ nguồn thu phí được để lại</t>
  </si>
  <si>
    <t>a</t>
  </si>
  <si>
    <t xml:space="preserve"> Kinh phí nhiệm vụ thường xuyên</t>
  </si>
  <si>
    <t>b</t>
  </si>
  <si>
    <t>Kinh phí nhiệm vụ không thường xuyên</t>
  </si>
  <si>
    <t>Chi quản lý hành chính</t>
  </si>
  <si>
    <t xml:space="preserve"> Kinh phí thực hiện chế độ tự chủ </t>
  </si>
  <si>
    <t xml:space="preserve">Kinh phí không thực hiện chế độ tự chủ </t>
  </si>
  <si>
    <t>III</t>
  </si>
  <si>
    <t xml:space="preserve"> Số phí, lệ phí nộp ngân sách nhà nước</t>
  </si>
  <si>
    <t>B</t>
  </si>
  <si>
    <t>Dự toán chi ngân sách nhà nước</t>
  </si>
  <si>
    <t>Nguồn ngân sách trong nước</t>
  </si>
  <si>
    <t>1.1</t>
  </si>
  <si>
    <t>1.2</t>
  </si>
  <si>
    <t>Chi sự nghiệp khoa học và công nghệ</t>
  </si>
  <si>
    <t>2.1</t>
  </si>
  <si>
    <t>Kinh phí thực hiện nhiệm vụ khoa học công nghệ</t>
  </si>
  <si>
    <t>- Nhiệm vụ khoa học công nghệ cấp quốc gia</t>
  </si>
  <si>
    <t>- Nhiệm vụ khoa học công nghệ cấp Bộ</t>
  </si>
  <si>
    <t>- Nhiệm vụ khoa học công nghệ cấp cơ sở</t>
  </si>
  <si>
    <t>2.2</t>
  </si>
  <si>
    <t xml:space="preserve"> Kinh phí nhiệm vụ thường xuyên theo chức năng</t>
  </si>
  <si>
    <t>2.3</t>
  </si>
  <si>
    <t xml:space="preserve">Kinh phí nhiệm vụ không thường xuyên </t>
  </si>
  <si>
    <t>Chi sự nghiệp giáo dục, đào tạo và dạy nghề</t>
  </si>
  <si>
    <t>3.1</t>
  </si>
  <si>
    <t>3.2</t>
  </si>
  <si>
    <t xml:space="preserve">Chi sự nghiệp y tế, dân số và gia đình </t>
  </si>
  <si>
    <t>4.1</t>
  </si>
  <si>
    <t>4.2</t>
  </si>
  <si>
    <t xml:space="preserve">Chi bảo đảm xã hội  </t>
  </si>
  <si>
    <t>5.1</t>
  </si>
  <si>
    <t>5.2</t>
  </si>
  <si>
    <t xml:space="preserve">Chi hoạt động kinh tế </t>
  </si>
  <si>
    <t>6.1</t>
  </si>
  <si>
    <t>6.2</t>
  </si>
  <si>
    <t>Chi sự nghiệp bảo vệ môi trường</t>
  </si>
  <si>
    <t>7.1</t>
  </si>
  <si>
    <t>7.2</t>
  </si>
  <si>
    <t xml:space="preserve">Chi sự nghiệp văn hóa thông tin  </t>
  </si>
  <si>
    <t>8.1</t>
  </si>
  <si>
    <t>8.2</t>
  </si>
  <si>
    <t>Chi sự nghiệp phát thanh, truyền hình, thông tấn</t>
  </si>
  <si>
    <t>9.1</t>
  </si>
  <si>
    <t>9.2</t>
  </si>
  <si>
    <t>Chi sự nghiệp thể dục thể thao</t>
  </si>
  <si>
    <t>10.1</t>
  </si>
  <si>
    <t>10.2</t>
  </si>
  <si>
    <t>Nguồn vốn viện trợ</t>
  </si>
  <si>
    <t>Dự án A</t>
  </si>
  <si>
    <t>Dự án B</t>
  </si>
  <si>
    <t>Nguồn vay nợ nước ngoài</t>
  </si>
  <si>
    <t>Giá dịch vụ</t>
  </si>
  <si>
    <t>Dịch vụ GĐ pháp y</t>
  </si>
  <si>
    <t>Dịch vụ Y tế dự phòng, Dịch vụ kiểm nghiệm</t>
  </si>
  <si>
    <t>Dịch vụ khám bệnh, chữa bệnh</t>
  </si>
  <si>
    <t>- Thu của người bệnh</t>
  </si>
  <si>
    <t>- Thu từ cơ quan Bảo hiểm</t>
  </si>
  <si>
    <t>Dịch vụ trông giữ xe, căng tin, quầy thuốc</t>
  </si>
  <si>
    <t>Thu khác</t>
  </si>
  <si>
    <t>Chi sự nghiệp</t>
  </si>
  <si>
    <t>Kinh phí nhiệm vụ không tự chủ</t>
  </si>
  <si>
    <t xml:space="preserve"> Kinh phí nhiệm vụ tự chủ</t>
  </si>
  <si>
    <t>Thu dịch vụ</t>
  </si>
  <si>
    <t>Thực hiện 6 tháng đầu năm 2026</t>
  </si>
  <si>
    <t>CÔNG KHAI THỰC HIỆN DỰ TOÁN THU- CHI NGÂN SÁCH 6 THÁNG ĐẦU NĂM 2026</t>
  </si>
  <si>
    <t>Công khai chậm nhất 10 ngày kể từ ngày kết thúc kỳ báo cáo</t>
  </si>
  <si>
    <t>Thực hiện 6 tháng đầu năm 2026 so với cùng kỳ năm trước (tỷ lệ %)</t>
  </si>
  <si>
    <t>(Kèm theo Quyết định số 341/QĐ-BVĐK ngày 07/7/2026 của Bệnh viện Đa khoa Yên Thế)</t>
  </si>
  <si>
    <t>ĐVT: Triệu đồng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</si>
</sst>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  <charset val="163"/>
    </font>
    <font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b/>
      <i/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</font>
    <font>
      <b/>
      <i/>
      <sz val="12"/>
      <name val="Times New Roman"/>
      <family val="1"/>
      <charset val="163"/>
    </font>
    <font>
      <i/>
      <sz val="12"/>
      <name val=".VnTime"/>
      <family val="2"/>
    </font>
    <font>
      <sz val="12"/>
      <name val=".VnTime"/>
      <family val="2"/>
    </font>
    <font>
      <i/>
      <sz val="12"/>
      <name val="Cambria"/>
      <family val="1"/>
      <charset val="163"/>
      <scheme val="major"/>
    </font>
    <font>
      <sz val="14"/>
      <name val="Cambria"/>
      <family val="1"/>
      <charset val="163"/>
      <scheme val="major"/>
    </font>
    <font>
      <sz val="11"/>
      <name val="Calibri"/>
      <family val="2"/>
      <charset val="163"/>
      <scheme val="minor"/>
    </font>
    <font>
      <sz val="12"/>
      <name val="Times New Roman"/>
      <family val="1"/>
    </font>
    <font>
      <i/>
      <sz val="13"/>
      <name val="Cambria"/>
      <family val="1"/>
      <charset val="163"/>
      <scheme val="major"/>
    </font>
    <font>
      <b/>
      <sz val="13"/>
      <name val="Cambria"/>
      <family val="1"/>
      <charset val="163"/>
      <scheme val="major"/>
    </font>
    <font>
      <sz val="12"/>
      <color rgb="FFFF0000"/>
      <name val="Times New Roman"/>
      <family val="1"/>
      <charset val="163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7" fillId="0" borderId="0" applyFont="0" applyFill="0" applyBorder="0" applyAlignment="0" applyProtection="0"/>
  </cellStyleXfs>
  <cellXfs count="116">
    <xf numFmtId="0" fontId="0" fillId="0" borderId="0" xfId="0"/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wrapText="1"/>
    </xf>
    <xf numFmtId="0" fontId="4" fillId="0" borderId="1" xfId="1" applyFont="1" applyBorder="1" applyAlignment="1">
      <alignment vertical="center" wrapText="1"/>
    </xf>
    <xf numFmtId="0" fontId="4" fillId="0" borderId="1" xfId="1" quotePrefix="1" applyFont="1" applyBorder="1" applyAlignment="1">
      <alignment wrapText="1"/>
    </xf>
    <xf numFmtId="0" fontId="6" fillId="0" borderId="1" xfId="1" applyFont="1" applyBorder="1" applyAlignment="1">
      <alignment horizontal="center"/>
    </xf>
    <xf numFmtId="164" fontId="4" fillId="0" borderId="1" xfId="3" applyNumberFormat="1" applyFont="1" applyBorder="1"/>
    <xf numFmtId="0" fontId="8" fillId="0" borderId="0" xfId="0" applyFont="1"/>
    <xf numFmtId="0" fontId="3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4" fillId="0" borderId="0" xfId="1" applyFont="1" applyAlignment="1">
      <alignment horizontal="center" vertical="center"/>
    </xf>
    <xf numFmtId="164" fontId="4" fillId="0" borderId="0" xfId="3" applyNumberFormat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164" fontId="3" fillId="0" borderId="1" xfId="3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164" fontId="4" fillId="0" borderId="2" xfId="3" applyNumberFormat="1" applyFont="1" applyBorder="1" applyAlignment="1">
      <alignment horizontal="center" vertical="center"/>
    </xf>
    <xf numFmtId="0" fontId="3" fillId="0" borderId="1" xfId="1" applyFont="1" applyBorder="1" applyAlignment="1">
      <alignment wrapText="1"/>
    </xf>
    <xf numFmtId="164" fontId="9" fillId="0" borderId="1" xfId="3" applyNumberFormat="1" applyFont="1" applyBorder="1"/>
    <xf numFmtId="43" fontId="9" fillId="0" borderId="1" xfId="3" applyNumberFormat="1" applyFont="1" applyBorder="1"/>
    <xf numFmtId="43" fontId="4" fillId="0" borderId="1" xfId="3" applyNumberFormat="1" applyFont="1" applyBorder="1"/>
    <xf numFmtId="0" fontId="10" fillId="0" borderId="1" xfId="1" applyFont="1" applyBorder="1" applyAlignment="1">
      <alignment horizontal="center"/>
    </xf>
    <xf numFmtId="0" fontId="10" fillId="0" borderId="1" xfId="1" applyFont="1" applyBorder="1" applyAlignment="1">
      <alignment wrapText="1"/>
    </xf>
    <xf numFmtId="164" fontId="11" fillId="0" borderId="1" xfId="3" applyNumberFormat="1" applyFont="1" applyBorder="1" applyAlignment="1"/>
    <xf numFmtId="164" fontId="13" fillId="0" borderId="1" xfId="3" applyNumberFormat="1" applyFont="1" applyBorder="1" applyAlignment="1"/>
    <xf numFmtId="164" fontId="5" fillId="0" borderId="1" xfId="3" applyNumberFormat="1" applyFont="1" applyBorder="1"/>
    <xf numFmtId="164" fontId="5" fillId="0" borderId="1" xfId="3" applyNumberFormat="1" applyFont="1" applyBorder="1" applyAlignment="1">
      <alignment horizontal="center"/>
    </xf>
    <xf numFmtId="0" fontId="5" fillId="0" borderId="1" xfId="1" applyFont="1" applyBorder="1" applyAlignment="1">
      <alignment wrapText="1"/>
    </xf>
    <xf numFmtId="164" fontId="14" fillId="0" borderId="1" xfId="3" applyNumberFormat="1" applyFont="1" applyBorder="1"/>
    <xf numFmtId="164" fontId="8" fillId="2" borderId="0" xfId="3" applyNumberFormat="1" applyFont="1" applyFill="1"/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wrapText="1"/>
    </xf>
    <xf numFmtId="164" fontId="4" fillId="2" borderId="1" xfId="3" applyNumberFormat="1" applyFont="1" applyFill="1" applyBorder="1" applyAlignment="1">
      <alignment horizontal="center" wrapText="1"/>
    </xf>
    <xf numFmtId="164" fontId="4" fillId="2" borderId="1" xfId="3" applyNumberFormat="1" applyFont="1" applyFill="1" applyBorder="1"/>
    <xf numFmtId="0" fontId="4" fillId="2" borderId="1" xfId="1" applyFont="1" applyFill="1" applyBorder="1" applyAlignment="1">
      <alignment horizontal="center"/>
    </xf>
    <xf numFmtId="0" fontId="4" fillId="2" borderId="1" xfId="1" applyFont="1" applyFill="1" applyBorder="1" applyAlignment="1">
      <alignment wrapText="1"/>
    </xf>
    <xf numFmtId="164" fontId="4" fillId="2" borderId="1" xfId="3" applyNumberFormat="1" applyFont="1" applyFill="1" applyBorder="1" applyAlignment="1">
      <alignment horizontal="justify" wrapText="1"/>
    </xf>
    <xf numFmtId="43" fontId="4" fillId="2" borderId="1" xfId="3" applyNumberFormat="1" applyFont="1" applyFill="1" applyBorder="1"/>
    <xf numFmtId="164" fontId="5" fillId="0" borderId="0" xfId="3" applyNumberFormat="1" applyFont="1" applyBorder="1" applyAlignment="1">
      <alignment horizontal="center"/>
    </xf>
    <xf numFmtId="164" fontId="3" fillId="0" borderId="0" xfId="3" applyNumberFormat="1" applyFont="1" applyBorder="1" applyAlignment="1">
      <alignment horizontal="center" vertical="center" wrapText="1"/>
    </xf>
    <xf numFmtId="164" fontId="4" fillId="0" borderId="0" xfId="3" applyNumberFormat="1" applyFont="1" applyBorder="1" applyAlignment="1">
      <alignment horizontal="center" vertical="center"/>
    </xf>
    <xf numFmtId="164" fontId="9" fillId="0" borderId="0" xfId="3" applyNumberFormat="1" applyFont="1" applyBorder="1" applyAlignment="1">
      <alignment horizontal="center"/>
    </xf>
    <xf numFmtId="164" fontId="9" fillId="0" borderId="0" xfId="3" applyNumberFormat="1" applyFont="1" applyBorder="1"/>
    <xf numFmtId="164" fontId="4" fillId="0" borderId="0" xfId="3" applyNumberFormat="1" applyFont="1" applyBorder="1"/>
    <xf numFmtId="164" fontId="4" fillId="2" borderId="0" xfId="3" applyNumberFormat="1" applyFont="1" applyFill="1" applyBorder="1"/>
    <xf numFmtId="164" fontId="11" fillId="0" borderId="0" xfId="3" applyNumberFormat="1" applyFont="1" applyBorder="1" applyAlignment="1"/>
    <xf numFmtId="164" fontId="13" fillId="0" borderId="0" xfId="3" applyNumberFormat="1" applyFont="1" applyBorder="1" applyAlignment="1"/>
    <xf numFmtId="164" fontId="5" fillId="0" borderId="0" xfId="3" applyNumberFormat="1" applyFont="1" applyBorder="1"/>
    <xf numFmtId="164" fontId="14" fillId="0" borderId="0" xfId="3" applyNumberFormat="1" applyFont="1" applyBorder="1"/>
    <xf numFmtId="43" fontId="13" fillId="0" borderId="0" xfId="3" applyNumberFormat="1" applyFont="1" applyBorder="1" applyAlignment="1"/>
    <xf numFmtId="164" fontId="13" fillId="2" borderId="0" xfId="3" applyNumberFormat="1" applyFont="1" applyFill="1" applyBorder="1" applyAlignment="1"/>
    <xf numFmtId="164" fontId="9" fillId="2" borderId="1" xfId="3" applyNumberFormat="1" applyFont="1" applyFill="1" applyBorder="1" applyAlignment="1">
      <alignment horizontal="center" wrapText="1"/>
    </xf>
    <xf numFmtId="164" fontId="9" fillId="2" borderId="1" xfId="3" applyNumberFormat="1" applyFont="1" applyFill="1" applyBorder="1"/>
    <xf numFmtId="164" fontId="16" fillId="2" borderId="1" xfId="3" applyNumberFormat="1" applyFont="1" applyFill="1" applyBorder="1" applyAlignment="1">
      <alignment wrapText="1"/>
    </xf>
    <xf numFmtId="164" fontId="3" fillId="2" borderId="1" xfId="3" applyNumberFormat="1" applyFont="1" applyFill="1" applyBorder="1"/>
    <xf numFmtId="164" fontId="8" fillId="0" borderId="0" xfId="3" applyNumberFormat="1" applyFont="1"/>
    <xf numFmtId="164" fontId="4" fillId="2" borderId="0" xfId="3" applyNumberFormat="1" applyFont="1" applyFill="1" applyAlignment="1">
      <alignment horizontal="center"/>
    </xf>
    <xf numFmtId="164" fontId="4" fillId="2" borderId="2" xfId="3" applyNumberFormat="1" applyFont="1" applyFill="1" applyBorder="1" applyAlignment="1">
      <alignment horizontal="center" vertical="center"/>
    </xf>
    <xf numFmtId="164" fontId="9" fillId="2" borderId="1" xfId="3" applyNumberFormat="1" applyFont="1" applyFill="1" applyBorder="1" applyAlignment="1">
      <alignment horizontal="center"/>
    </xf>
    <xf numFmtId="164" fontId="9" fillId="2" borderId="1" xfId="3" applyNumberFormat="1" applyFont="1" applyFill="1" applyBorder="1" applyAlignment="1">
      <alignment wrapText="1"/>
    </xf>
    <xf numFmtId="164" fontId="5" fillId="2" borderId="1" xfId="3" applyNumberFormat="1" applyFont="1" applyFill="1" applyBorder="1" applyAlignment="1">
      <alignment horizontal="center" wrapText="1"/>
    </xf>
    <xf numFmtId="164" fontId="3" fillId="2" borderId="1" xfId="3" applyNumberFormat="1" applyFont="1" applyFill="1" applyBorder="1" applyAlignment="1">
      <alignment horizontal="justify" wrapText="1"/>
    </xf>
    <xf numFmtId="164" fontId="9" fillId="2" borderId="1" xfId="3" applyNumberFormat="1" applyFont="1" applyFill="1" applyBorder="1" applyAlignment="1">
      <alignment horizontal="justify" wrapText="1"/>
    </xf>
    <xf numFmtId="164" fontId="10" fillId="2" borderId="1" xfId="3" applyNumberFormat="1" applyFont="1" applyFill="1" applyBorder="1" applyAlignment="1">
      <alignment horizontal="center"/>
    </xf>
    <xf numFmtId="164" fontId="4" fillId="2" borderId="1" xfId="3" applyNumberFormat="1" applyFont="1" applyFill="1" applyBorder="1" applyAlignment="1">
      <alignment wrapText="1"/>
    </xf>
    <xf numFmtId="164" fontId="4" fillId="2" borderId="1" xfId="3" applyNumberFormat="1" applyFont="1" applyFill="1" applyBorder="1" applyAlignment="1"/>
    <xf numFmtId="164" fontId="5" fillId="2" borderId="1" xfId="3" applyNumberFormat="1" applyFont="1" applyFill="1" applyBorder="1"/>
    <xf numFmtId="164" fontId="14" fillId="2" borderId="1" xfId="3" applyNumberFormat="1" applyFont="1" applyFill="1" applyBorder="1"/>
    <xf numFmtId="164" fontId="16" fillId="2" borderId="1" xfId="3" applyNumberFormat="1" applyFont="1" applyFill="1" applyBorder="1"/>
    <xf numFmtId="164" fontId="3" fillId="0" borderId="0" xfId="3" applyNumberFormat="1" applyFont="1" applyAlignment="1">
      <alignment horizontal="center"/>
    </xf>
    <xf numFmtId="0" fontId="8" fillId="2" borderId="0" xfId="0" applyFont="1" applyFill="1"/>
    <xf numFmtId="164" fontId="8" fillId="0" borderId="0" xfId="0" applyNumberFormat="1" applyFont="1"/>
    <xf numFmtId="0" fontId="15" fillId="0" borderId="0" xfId="1" applyFont="1"/>
    <xf numFmtId="164" fontId="15" fillId="2" borderId="0" xfId="3" applyNumberFormat="1" applyFont="1" applyFill="1"/>
    <xf numFmtId="164" fontId="4" fillId="0" borderId="0" xfId="3" quotePrefix="1" applyNumberFormat="1" applyFont="1" applyAlignment="1">
      <alignment horizontal="center"/>
    </xf>
    <xf numFmtId="164" fontId="4" fillId="2" borderId="0" xfId="3" applyNumberFormat="1" applyFont="1" applyFill="1" applyAlignment="1"/>
    <xf numFmtId="164" fontId="4" fillId="2" borderId="0" xfId="3" applyNumberFormat="1" applyFont="1" applyFill="1" applyAlignment="1">
      <alignment horizontal="left"/>
    </xf>
    <xf numFmtId="164" fontId="11" fillId="0" borderId="0" xfId="3" applyNumberFormat="1" applyFont="1" applyAlignment="1">
      <alignment horizontal="center"/>
    </xf>
    <xf numFmtId="164" fontId="12" fillId="0" borderId="0" xfId="3" applyNumberFormat="1" applyFont="1" applyAlignment="1">
      <alignment horizontal="center"/>
    </xf>
    <xf numFmtId="164" fontId="11" fillId="0" borderId="0" xfId="3" applyNumberFormat="1" applyFont="1" applyBorder="1" applyAlignment="1">
      <alignment horizontal="center"/>
    </xf>
    <xf numFmtId="164" fontId="15" fillId="0" borderId="0" xfId="3" applyNumberFormat="1" applyFont="1" applyAlignment="1">
      <alignment horizontal="center"/>
    </xf>
    <xf numFmtId="164" fontId="8" fillId="0" borderId="0" xfId="3" applyNumberFormat="1" applyFont="1" applyAlignment="1">
      <alignment horizontal="center"/>
    </xf>
    <xf numFmtId="164" fontId="8" fillId="2" borderId="0" xfId="3" applyNumberFormat="1" applyFont="1" applyFill="1" applyAlignment="1">
      <alignment horizontal="center"/>
    </xf>
    <xf numFmtId="0" fontId="3" fillId="0" borderId="0" xfId="1" applyFont="1" applyAlignment="1">
      <alignment horizontal="center"/>
    </xf>
    <xf numFmtId="164" fontId="17" fillId="0" borderId="0" xfId="3" applyNumberFormat="1" applyFont="1" applyBorder="1" applyAlignment="1">
      <alignment horizontal="center"/>
    </xf>
    <xf numFmtId="164" fontId="18" fillId="0" borderId="0" xfId="3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19" fillId="0" borderId="1" xfId="1" applyFont="1" applyBorder="1" applyAlignment="1">
      <alignment horizontal="center"/>
    </xf>
    <xf numFmtId="164" fontId="19" fillId="0" borderId="0" xfId="3" applyNumberFormat="1" applyFont="1" applyBorder="1"/>
    <xf numFmtId="164" fontId="19" fillId="0" borderId="0" xfId="3" quotePrefix="1" applyNumberFormat="1" applyFont="1" applyAlignment="1">
      <alignment horizontal="center"/>
    </xf>
    <xf numFmtId="164" fontId="19" fillId="0" borderId="0" xfId="3" applyNumberFormat="1" applyFont="1" applyAlignment="1">
      <alignment horizontal="center"/>
    </xf>
    <xf numFmtId="164" fontId="20" fillId="0" borderId="0" xfId="3" applyNumberFormat="1" applyFont="1"/>
    <xf numFmtId="0" fontId="20" fillId="0" borderId="0" xfId="0" applyFont="1"/>
    <xf numFmtId="164" fontId="20" fillId="2" borderId="0" xfId="3" applyNumberFormat="1" applyFont="1" applyFill="1"/>
    <xf numFmtId="0" fontId="1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164" fontId="3" fillId="0" borderId="0" xfId="3" applyNumberFormat="1" applyFont="1" applyBorder="1"/>
    <xf numFmtId="164" fontId="21" fillId="0" borderId="0" xfId="3" applyNumberFormat="1" applyFont="1"/>
    <xf numFmtId="0" fontId="21" fillId="0" borderId="0" xfId="0" applyFont="1"/>
    <xf numFmtId="164" fontId="21" fillId="2" borderId="0" xfId="3" applyNumberFormat="1" applyFont="1" applyFill="1"/>
    <xf numFmtId="43" fontId="9" fillId="2" borderId="1" xfId="3" applyNumberFormat="1" applyFont="1" applyFill="1" applyBorder="1"/>
    <xf numFmtId="43" fontId="3" fillId="2" borderId="1" xfId="3" applyNumberFormat="1" applyFont="1" applyFill="1" applyBorder="1" applyAlignment="1">
      <alignment horizontal="justify" wrapText="1"/>
    </xf>
    <xf numFmtId="43" fontId="9" fillId="2" borderId="1" xfId="3" applyNumberFormat="1" applyFont="1" applyFill="1" applyBorder="1" applyAlignment="1">
      <alignment horizontal="center"/>
    </xf>
    <xf numFmtId="43" fontId="9" fillId="2" borderId="1" xfId="3" applyNumberFormat="1" applyFont="1" applyFill="1" applyBorder="1" applyAlignment="1"/>
    <xf numFmtId="164" fontId="16" fillId="0" borderId="1" xfId="3" applyNumberFormat="1" applyFont="1" applyBorder="1" applyAlignment="1"/>
    <xf numFmtId="43" fontId="16" fillId="0" borderId="1" xfId="3" applyNumberFormat="1" applyFont="1" applyBorder="1" applyAlignment="1"/>
    <xf numFmtId="0" fontId="22" fillId="3" borderId="4" xfId="0" applyFont="1" applyFill="1" applyBorder="1" applyAlignment="1">
      <alignment horizontal="center" vertical="center" wrapText="1"/>
    </xf>
    <xf numFmtId="43" fontId="3" fillId="0" borderId="1" xfId="3" applyNumberFormat="1" applyFont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164" fontId="17" fillId="0" borderId="0" xfId="3" applyNumberFormat="1" applyFont="1" applyBorder="1" applyAlignment="1">
      <alignment horizontal="center"/>
    </xf>
    <xf numFmtId="164" fontId="18" fillId="0" borderId="0" xfId="3" applyNumberFormat="1" applyFont="1" applyAlignment="1">
      <alignment horizontal="center"/>
    </xf>
    <xf numFmtId="0" fontId="4" fillId="0" borderId="0" xfId="1" applyFont="1" applyAlignment="1">
      <alignment horizontal="center"/>
    </xf>
    <xf numFmtId="164" fontId="5" fillId="0" borderId="3" xfId="3" applyNumberFormat="1" applyFont="1" applyBorder="1" applyAlignment="1">
      <alignment horizontal="center"/>
    </xf>
  </cellXfs>
  <cellStyles count="4">
    <cellStyle name="Comma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45"/>
  <sheetViews>
    <sheetView tabSelected="1" workbookViewId="0">
      <selection activeCell="H6" sqref="H6"/>
    </sheetView>
  </sheetViews>
  <sheetFormatPr defaultRowHeight="15" x14ac:dyDescent="0.25"/>
  <cols>
    <col min="1" max="1" width="5" style="9" customWidth="1"/>
    <col min="2" max="2" width="40.7109375" style="9" customWidth="1"/>
    <col min="3" max="3" width="10.7109375" style="30" customWidth="1"/>
    <col min="4" max="4" width="11.28515625" style="56" customWidth="1"/>
    <col min="5" max="5" width="10.42578125" style="56" customWidth="1"/>
    <col min="6" max="8" width="18.7109375" style="56" customWidth="1"/>
    <col min="9" max="9" width="21.140625" style="82" customWidth="1"/>
    <col min="10" max="10" width="18.140625" style="82" bestFit="1" customWidth="1"/>
    <col min="11" max="11" width="11.42578125" style="56" customWidth="1"/>
    <col min="12" max="12" width="9.140625" style="9"/>
    <col min="13" max="13" width="10.5703125" style="30" bestFit="1" customWidth="1"/>
    <col min="14" max="16384" width="9.140625" style="9"/>
  </cols>
  <sheetData>
    <row r="2" spans="1:13" ht="16.5" x14ac:dyDescent="0.25">
      <c r="A2" s="110" t="s">
        <v>79</v>
      </c>
      <c r="B2" s="110"/>
      <c r="C2" s="110"/>
      <c r="D2" s="110"/>
      <c r="E2" s="110"/>
      <c r="F2" s="110"/>
      <c r="G2" s="84"/>
      <c r="H2" s="70"/>
      <c r="I2" s="13"/>
      <c r="J2" s="13"/>
    </row>
    <row r="3" spans="1:13" s="109" customFormat="1" ht="16.5" x14ac:dyDescent="0.25">
      <c r="A3" s="111" t="s">
        <v>82</v>
      </c>
      <c r="B3" s="111"/>
      <c r="C3" s="111"/>
      <c r="D3" s="111"/>
      <c r="E3" s="111"/>
      <c r="F3" s="111"/>
      <c r="K3" t="s">
        <v>80</v>
      </c>
    </row>
    <row r="4" spans="1:13" ht="9.75" customHeight="1" x14ac:dyDescent="0.25">
      <c r="A4" s="114"/>
      <c r="B4" s="114"/>
      <c r="C4" s="114"/>
      <c r="D4" s="114"/>
      <c r="E4" s="114"/>
      <c r="F4" s="114"/>
      <c r="G4" s="87"/>
      <c r="H4" s="13"/>
      <c r="I4" s="13"/>
      <c r="J4" s="13"/>
    </row>
    <row r="5" spans="1:13" ht="15.75" x14ac:dyDescent="0.25">
      <c r="A5" s="12"/>
      <c r="B5" s="87"/>
      <c r="C5" s="57"/>
      <c r="D5" s="13"/>
      <c r="E5" s="115" t="s">
        <v>83</v>
      </c>
      <c r="F5" s="115"/>
      <c r="G5" s="39"/>
      <c r="H5" s="39"/>
      <c r="I5" s="13"/>
      <c r="J5" s="13"/>
    </row>
    <row r="6" spans="1:13" ht="75.75" customHeight="1" x14ac:dyDescent="0.25">
      <c r="A6" s="14" t="s">
        <v>0</v>
      </c>
      <c r="B6" s="1" t="s">
        <v>1</v>
      </c>
      <c r="C6" s="107" t="s">
        <v>2</v>
      </c>
      <c r="D6" s="15" t="s">
        <v>78</v>
      </c>
      <c r="E6" s="107" t="s">
        <v>3</v>
      </c>
      <c r="F6" s="108" t="s">
        <v>81</v>
      </c>
      <c r="G6" s="40"/>
      <c r="H6" s="40"/>
      <c r="I6" s="13"/>
      <c r="J6" s="13"/>
    </row>
    <row r="7" spans="1:13" ht="15.75" x14ac:dyDescent="0.25">
      <c r="A7" s="16">
        <v>1</v>
      </c>
      <c r="B7" s="16">
        <v>2</v>
      </c>
      <c r="C7" s="58">
        <v>3</v>
      </c>
      <c r="D7" s="58">
        <v>4</v>
      </c>
      <c r="E7" s="17">
        <v>5</v>
      </c>
      <c r="F7" s="17">
        <v>6</v>
      </c>
      <c r="G7" s="41"/>
      <c r="H7" s="41"/>
      <c r="I7" s="13"/>
      <c r="J7" s="13"/>
    </row>
    <row r="8" spans="1:13" ht="20.100000000000001" customHeight="1" x14ac:dyDescent="0.25">
      <c r="A8" s="10" t="s">
        <v>4</v>
      </c>
      <c r="B8" s="18" t="s">
        <v>5</v>
      </c>
      <c r="C8" s="59">
        <f>C9+C21+C28</f>
        <v>147156</v>
      </c>
      <c r="D8" s="59">
        <f>D9+D21+D28</f>
        <v>67638</v>
      </c>
      <c r="E8" s="103">
        <f>E9+E21+E28</f>
        <v>135.0660452686252</v>
      </c>
      <c r="F8" s="103">
        <f>F9+F21+F28</f>
        <v>562.99272086781571</v>
      </c>
      <c r="G8" s="42"/>
      <c r="H8" s="42"/>
      <c r="I8" s="13"/>
      <c r="J8" s="13"/>
    </row>
    <row r="9" spans="1:13" ht="20.100000000000001" customHeight="1" x14ac:dyDescent="0.25">
      <c r="A9" s="10" t="s">
        <v>6</v>
      </c>
      <c r="B9" s="18" t="s">
        <v>7</v>
      </c>
      <c r="C9" s="60">
        <f>C16</f>
        <v>73578</v>
      </c>
      <c r="D9" s="53">
        <f>D16</f>
        <v>33930</v>
      </c>
      <c r="E9" s="20">
        <f>D9/C9*100</f>
        <v>46.114327652287365</v>
      </c>
      <c r="F9" s="20">
        <f>F16</f>
        <v>189.76510067114094</v>
      </c>
      <c r="G9" s="43"/>
      <c r="H9" s="43"/>
      <c r="I9" s="13"/>
      <c r="J9" s="13"/>
    </row>
    <row r="10" spans="1:13" ht="20.100000000000001" customHeight="1" x14ac:dyDescent="0.25">
      <c r="A10" s="3">
        <v>1</v>
      </c>
      <c r="B10" s="4" t="s">
        <v>8</v>
      </c>
      <c r="C10" s="37"/>
      <c r="D10" s="34"/>
      <c r="E10" s="8"/>
      <c r="F10" s="8"/>
      <c r="G10" s="44"/>
      <c r="H10" s="44"/>
      <c r="I10" s="13"/>
      <c r="J10" s="13"/>
      <c r="K10" s="56">
        <f>J10-I10</f>
        <v>0</v>
      </c>
    </row>
    <row r="11" spans="1:13" ht="20.100000000000001" customHeight="1" x14ac:dyDescent="0.25">
      <c r="A11" s="3"/>
      <c r="B11" s="4" t="s">
        <v>9</v>
      </c>
      <c r="C11" s="61"/>
      <c r="D11" s="34"/>
      <c r="E11" s="8"/>
      <c r="F11" s="8"/>
      <c r="G11" s="44"/>
      <c r="H11" s="44"/>
      <c r="I11" s="13"/>
      <c r="J11" s="13"/>
    </row>
    <row r="12" spans="1:13" ht="20.100000000000001" customHeight="1" x14ac:dyDescent="0.25">
      <c r="A12" s="3"/>
      <c r="B12" s="4" t="s">
        <v>9</v>
      </c>
      <c r="C12" s="37"/>
      <c r="D12" s="34"/>
      <c r="E12" s="8"/>
      <c r="F12" s="8"/>
      <c r="G12" s="44"/>
      <c r="H12" s="44"/>
      <c r="I12" s="13"/>
      <c r="J12" s="13"/>
    </row>
    <row r="13" spans="1:13" ht="20.100000000000001" customHeight="1" x14ac:dyDescent="0.25">
      <c r="A13" s="3">
        <v>2</v>
      </c>
      <c r="B13" s="4" t="s">
        <v>10</v>
      </c>
      <c r="C13" s="37"/>
      <c r="D13" s="34"/>
      <c r="E13" s="8"/>
      <c r="F13" s="8"/>
      <c r="G13" s="44"/>
      <c r="H13" s="44"/>
      <c r="I13" s="13"/>
      <c r="J13" s="13"/>
    </row>
    <row r="14" spans="1:13" ht="20.100000000000001" customHeight="1" x14ac:dyDescent="0.25">
      <c r="A14" s="3"/>
      <c r="B14" s="4" t="s">
        <v>11</v>
      </c>
      <c r="C14" s="62"/>
      <c r="D14" s="34"/>
      <c r="E14" s="8"/>
      <c r="F14" s="8"/>
      <c r="G14" s="44"/>
      <c r="H14" s="44"/>
      <c r="I14" s="13"/>
      <c r="J14" s="13"/>
    </row>
    <row r="15" spans="1:13" ht="20.100000000000001" customHeight="1" x14ac:dyDescent="0.25">
      <c r="A15" s="3"/>
      <c r="B15" s="4" t="s">
        <v>11</v>
      </c>
      <c r="C15" s="37"/>
      <c r="D15" s="34"/>
      <c r="E15" s="8"/>
      <c r="F15" s="8"/>
      <c r="G15" s="44"/>
      <c r="H15" s="44"/>
      <c r="I15" s="13"/>
      <c r="J15" s="13"/>
    </row>
    <row r="16" spans="1:13" s="99" customFormat="1" ht="20.100000000000001" customHeight="1" x14ac:dyDescent="0.25">
      <c r="A16" s="96">
        <v>3</v>
      </c>
      <c r="B16" s="18" t="s">
        <v>66</v>
      </c>
      <c r="C16" s="62">
        <f>SUM(C17:C20)</f>
        <v>73578</v>
      </c>
      <c r="D16" s="62">
        <f>SUM(D17:D20)</f>
        <v>33930</v>
      </c>
      <c r="E16" s="102">
        <f t="shared" ref="E16:F16" si="0">SUM(E17:E20)</f>
        <v>46.114327652287365</v>
      </c>
      <c r="F16" s="102">
        <f t="shared" si="0"/>
        <v>189.76510067114094</v>
      </c>
      <c r="G16" s="97"/>
      <c r="H16" s="97"/>
      <c r="I16" s="70"/>
      <c r="J16" s="70"/>
      <c r="K16" s="98"/>
      <c r="M16" s="100"/>
    </row>
    <row r="17" spans="1:13" ht="20.100000000000001" customHeight="1" x14ac:dyDescent="0.25">
      <c r="A17" s="2"/>
      <c r="B17" s="4" t="s">
        <v>77</v>
      </c>
      <c r="C17" s="37">
        <v>73578</v>
      </c>
      <c r="D17" s="34">
        <v>33930</v>
      </c>
      <c r="E17" s="37">
        <f>D17/C17*100</f>
        <v>46.114327652287365</v>
      </c>
      <c r="F17" s="21">
        <f>D17/17880*100</f>
        <v>189.76510067114094</v>
      </c>
      <c r="G17" s="44"/>
      <c r="H17" s="44"/>
      <c r="I17" s="13"/>
      <c r="J17" s="13"/>
    </row>
    <row r="18" spans="1:13" s="93" customFormat="1" ht="20.100000000000001" customHeight="1" x14ac:dyDescent="0.25">
      <c r="A18" s="88"/>
      <c r="B18" s="5" t="s">
        <v>73</v>
      </c>
      <c r="C18" s="37"/>
      <c r="D18" s="34"/>
      <c r="E18" s="21"/>
      <c r="F18" s="21">
        <f>D18/131*100</f>
        <v>0</v>
      </c>
      <c r="G18" s="89"/>
      <c r="H18" s="89"/>
      <c r="I18" s="90"/>
      <c r="J18" s="91"/>
      <c r="K18" s="92"/>
      <c r="M18" s="94"/>
    </row>
    <row r="19" spans="1:13" s="93" customFormat="1" ht="15.75" x14ac:dyDescent="0.25">
      <c r="A19" s="95"/>
      <c r="B19" s="5"/>
      <c r="C19" s="37"/>
      <c r="D19" s="34"/>
      <c r="E19" s="21"/>
      <c r="F19" s="21"/>
      <c r="G19" s="89"/>
      <c r="H19" s="89"/>
      <c r="I19" s="91"/>
      <c r="J19" s="90"/>
      <c r="K19" s="92"/>
      <c r="M19" s="94"/>
    </row>
    <row r="20" spans="1:13" ht="19.5" customHeight="1" x14ac:dyDescent="0.25">
      <c r="A20" s="2"/>
      <c r="B20" s="4"/>
      <c r="C20" s="37"/>
      <c r="D20" s="8"/>
      <c r="E20" s="21"/>
      <c r="F20" s="8"/>
      <c r="G20" s="44"/>
      <c r="H20" s="44"/>
      <c r="I20" s="13"/>
      <c r="J20" s="75"/>
    </row>
    <row r="21" spans="1:13" ht="20.100000000000001" customHeight="1" x14ac:dyDescent="0.25">
      <c r="A21" s="10" t="s">
        <v>12</v>
      </c>
      <c r="B21" s="18" t="s">
        <v>13</v>
      </c>
      <c r="C21" s="63">
        <f>C22</f>
        <v>73527</v>
      </c>
      <c r="D21" s="19">
        <f>D22</f>
        <v>33686</v>
      </c>
      <c r="E21" s="20">
        <f t="shared" ref="E21:F21" si="1">E22</f>
        <v>45.814462714377029</v>
      </c>
      <c r="F21" s="20">
        <f t="shared" si="1"/>
        <v>203.99685096590562</v>
      </c>
      <c r="G21" s="43"/>
      <c r="H21" s="43"/>
      <c r="I21" s="13"/>
      <c r="J21" s="13"/>
    </row>
    <row r="22" spans="1:13" ht="20.100000000000001" customHeight="1" x14ac:dyDescent="0.25">
      <c r="A22" s="22">
        <v>1</v>
      </c>
      <c r="B22" s="23" t="s">
        <v>74</v>
      </c>
      <c r="C22" s="37">
        <f>C23+C24</f>
        <v>73527</v>
      </c>
      <c r="D22" s="8">
        <f>D23+D24</f>
        <v>33686</v>
      </c>
      <c r="E22" s="21">
        <f>E23+E24</f>
        <v>45.814462714377029</v>
      </c>
      <c r="F22" s="21">
        <f>F23+F24</f>
        <v>203.99685096590562</v>
      </c>
      <c r="G22" s="44"/>
      <c r="H22" s="44"/>
      <c r="I22" s="13"/>
      <c r="J22" s="13"/>
    </row>
    <row r="23" spans="1:13" s="71" customFormat="1" ht="20.100000000000001" customHeight="1" x14ac:dyDescent="0.25">
      <c r="A23" s="35" t="s">
        <v>14</v>
      </c>
      <c r="B23" s="36" t="s">
        <v>15</v>
      </c>
      <c r="C23" s="54">
        <v>73527</v>
      </c>
      <c r="D23" s="34">
        <v>33686</v>
      </c>
      <c r="E23" s="38">
        <f>D23/C23*100</f>
        <v>45.814462714377029</v>
      </c>
      <c r="F23" s="38">
        <f>D23/16513*100</f>
        <v>203.99685096590562</v>
      </c>
      <c r="G23" s="45"/>
      <c r="H23" s="45"/>
      <c r="I23" s="76"/>
      <c r="J23" s="57"/>
      <c r="K23" s="30"/>
      <c r="M23" s="30"/>
    </row>
    <row r="24" spans="1:13" s="71" customFormat="1" ht="20.100000000000001" customHeight="1" x14ac:dyDescent="0.25">
      <c r="A24" s="35" t="s">
        <v>16</v>
      </c>
      <c r="B24" s="36" t="s">
        <v>17</v>
      </c>
      <c r="C24" s="37"/>
      <c r="D24" s="34"/>
      <c r="E24" s="38"/>
      <c r="F24" s="34">
        <v>0</v>
      </c>
      <c r="G24" s="45"/>
      <c r="H24" s="45"/>
      <c r="I24" s="77"/>
      <c r="J24" s="57"/>
      <c r="K24" s="30"/>
      <c r="M24" s="30"/>
    </row>
    <row r="25" spans="1:13" ht="20.100000000000001" customHeight="1" x14ac:dyDescent="0.25">
      <c r="A25" s="22">
        <v>2</v>
      </c>
      <c r="B25" s="23" t="s">
        <v>18</v>
      </c>
      <c r="C25" s="61"/>
      <c r="D25" s="8"/>
      <c r="E25" s="8"/>
      <c r="F25" s="8"/>
      <c r="G25" s="44"/>
      <c r="H25" s="44"/>
      <c r="I25" s="13"/>
      <c r="J25" s="13"/>
    </row>
    <row r="26" spans="1:13" ht="20.100000000000001" customHeight="1" x14ac:dyDescent="0.25">
      <c r="A26" s="2" t="s">
        <v>14</v>
      </c>
      <c r="B26" s="4" t="s">
        <v>19</v>
      </c>
      <c r="C26" s="37"/>
      <c r="D26" s="8"/>
      <c r="E26" s="8"/>
      <c r="F26" s="8"/>
      <c r="G26" s="44"/>
      <c r="H26" s="44"/>
      <c r="I26" s="13"/>
      <c r="J26" s="13"/>
    </row>
    <row r="27" spans="1:13" ht="20.100000000000001" customHeight="1" x14ac:dyDescent="0.25">
      <c r="A27" s="2" t="s">
        <v>16</v>
      </c>
      <c r="B27" s="4" t="s">
        <v>20</v>
      </c>
      <c r="C27" s="61"/>
      <c r="D27" s="8"/>
      <c r="E27" s="8"/>
      <c r="F27" s="8"/>
      <c r="G27" s="44"/>
      <c r="H27" s="44"/>
      <c r="I27" s="13"/>
      <c r="J27" s="13"/>
    </row>
    <row r="28" spans="1:13" ht="20.100000000000001" customHeight="1" x14ac:dyDescent="0.25">
      <c r="A28" s="10" t="s">
        <v>21</v>
      </c>
      <c r="B28" s="18" t="s">
        <v>22</v>
      </c>
      <c r="C28" s="63">
        <f>C35</f>
        <v>51</v>
      </c>
      <c r="D28" s="19">
        <f>D35</f>
        <v>22</v>
      </c>
      <c r="E28" s="20">
        <f>D28/C28*100</f>
        <v>43.137254901960787</v>
      </c>
      <c r="F28" s="20">
        <f>F35</f>
        <v>169.23076923076923</v>
      </c>
      <c r="G28" s="43"/>
      <c r="H28" s="43"/>
      <c r="I28" s="13"/>
      <c r="J28" s="13"/>
    </row>
    <row r="29" spans="1:13" ht="15.75" x14ac:dyDescent="0.25">
      <c r="A29" s="22">
        <v>1</v>
      </c>
      <c r="B29" s="23" t="s">
        <v>8</v>
      </c>
      <c r="C29" s="64"/>
      <c r="D29" s="8"/>
      <c r="E29" s="8"/>
      <c r="F29" s="8"/>
      <c r="G29" s="44"/>
      <c r="H29" s="44"/>
      <c r="I29" s="13"/>
      <c r="J29" s="13"/>
    </row>
    <row r="30" spans="1:13" ht="15.75" x14ac:dyDescent="0.25">
      <c r="A30" s="10"/>
      <c r="B30" s="4" t="s">
        <v>9</v>
      </c>
      <c r="C30" s="62"/>
      <c r="D30" s="8"/>
      <c r="E30" s="8"/>
      <c r="F30" s="8"/>
      <c r="G30" s="44"/>
      <c r="H30" s="44"/>
      <c r="I30" s="13"/>
      <c r="J30" s="13"/>
    </row>
    <row r="31" spans="1:13" ht="15.75" x14ac:dyDescent="0.25">
      <c r="A31" s="10"/>
      <c r="B31" s="4" t="s">
        <v>9</v>
      </c>
      <c r="C31" s="65"/>
      <c r="D31" s="8"/>
      <c r="E31" s="8"/>
      <c r="F31" s="8"/>
      <c r="G31" s="44"/>
      <c r="H31" s="44"/>
      <c r="I31" s="13"/>
      <c r="J31" s="13"/>
    </row>
    <row r="32" spans="1:13" ht="15.75" x14ac:dyDescent="0.25">
      <c r="A32" s="22">
        <v>2</v>
      </c>
      <c r="B32" s="4" t="s">
        <v>10</v>
      </c>
      <c r="C32" s="65"/>
      <c r="D32" s="8"/>
      <c r="E32" s="8"/>
      <c r="F32" s="8"/>
      <c r="G32" s="44"/>
      <c r="H32" s="44"/>
      <c r="I32" s="13"/>
      <c r="J32" s="13"/>
    </row>
    <row r="33" spans="1:13" ht="15.75" x14ac:dyDescent="0.25">
      <c r="A33" s="10"/>
      <c r="B33" s="4" t="s">
        <v>11</v>
      </c>
      <c r="C33" s="61"/>
      <c r="D33" s="8"/>
      <c r="E33" s="8"/>
      <c r="F33" s="8"/>
      <c r="G33" s="44"/>
      <c r="H33" s="44"/>
      <c r="I33" s="13"/>
      <c r="J33" s="13"/>
    </row>
    <row r="34" spans="1:13" ht="15.75" x14ac:dyDescent="0.25">
      <c r="A34" s="2"/>
      <c r="B34" s="4" t="s">
        <v>11</v>
      </c>
      <c r="C34" s="33"/>
      <c r="D34" s="8"/>
      <c r="E34" s="8"/>
      <c r="F34" s="8"/>
      <c r="G34" s="44"/>
      <c r="H34" s="44"/>
      <c r="I34" s="13"/>
      <c r="J34" s="13"/>
    </row>
    <row r="35" spans="1:13" ht="15.75" x14ac:dyDescent="0.25">
      <c r="A35" s="7">
        <v>3</v>
      </c>
      <c r="B35" s="4" t="s">
        <v>66</v>
      </c>
      <c r="C35" s="33">
        <f>C41</f>
        <v>51</v>
      </c>
      <c r="D35" s="8">
        <f>D41</f>
        <v>22</v>
      </c>
      <c r="E35" s="21">
        <f>E41</f>
        <v>43.137254901960787</v>
      </c>
      <c r="F35" s="21">
        <f>F41</f>
        <v>169.23076923076923</v>
      </c>
      <c r="G35" s="44"/>
      <c r="H35" s="44"/>
      <c r="I35" s="13"/>
      <c r="J35" s="13"/>
    </row>
    <row r="36" spans="1:13" ht="15.75" x14ac:dyDescent="0.25">
      <c r="A36" s="2"/>
      <c r="B36" s="4" t="s">
        <v>67</v>
      </c>
      <c r="C36" s="33"/>
      <c r="D36" s="8"/>
      <c r="E36" s="8"/>
      <c r="F36" s="8"/>
      <c r="G36" s="44"/>
      <c r="H36" s="44"/>
      <c r="I36" s="13"/>
      <c r="J36" s="13"/>
    </row>
    <row r="37" spans="1:13" ht="20.100000000000001" customHeight="1" x14ac:dyDescent="0.25">
      <c r="A37" s="2"/>
      <c r="B37" s="4" t="s">
        <v>68</v>
      </c>
      <c r="C37" s="33"/>
      <c r="D37" s="8"/>
      <c r="E37" s="8"/>
      <c r="F37" s="8"/>
      <c r="G37" s="44"/>
      <c r="H37" s="44"/>
      <c r="I37" s="13"/>
      <c r="J37" s="13"/>
    </row>
    <row r="38" spans="1:13" ht="15.75" x14ac:dyDescent="0.25">
      <c r="A38" s="2"/>
      <c r="B38" s="5" t="s">
        <v>69</v>
      </c>
      <c r="C38" s="33"/>
      <c r="D38" s="8"/>
      <c r="E38" s="8"/>
      <c r="F38" s="8"/>
      <c r="G38" s="44"/>
      <c r="H38" s="44"/>
      <c r="I38" s="13"/>
      <c r="J38" s="13"/>
    </row>
    <row r="39" spans="1:13" ht="15.75" x14ac:dyDescent="0.25">
      <c r="A39" s="2"/>
      <c r="B39" s="6" t="s">
        <v>70</v>
      </c>
      <c r="C39" s="33"/>
      <c r="D39" s="8"/>
      <c r="E39" s="8"/>
      <c r="F39" s="8"/>
      <c r="G39" s="44"/>
      <c r="H39" s="44"/>
      <c r="I39" s="13"/>
      <c r="J39" s="13"/>
    </row>
    <row r="40" spans="1:13" ht="15.75" x14ac:dyDescent="0.25">
      <c r="A40" s="2"/>
      <c r="B40" s="6" t="s">
        <v>71</v>
      </c>
      <c r="C40" s="33"/>
      <c r="D40" s="8"/>
      <c r="E40" s="8"/>
      <c r="F40" s="8"/>
      <c r="G40" s="44"/>
      <c r="H40" s="44"/>
      <c r="I40" s="13"/>
      <c r="J40" s="13"/>
    </row>
    <row r="41" spans="1:13" ht="15.75" x14ac:dyDescent="0.25">
      <c r="A41" s="2"/>
      <c r="B41" s="4" t="s">
        <v>72</v>
      </c>
      <c r="C41" s="33">
        <v>51</v>
      </c>
      <c r="D41" s="8">
        <v>22</v>
      </c>
      <c r="E41" s="21">
        <f>D41/C41*100</f>
        <v>43.137254901960787</v>
      </c>
      <c r="F41" s="38">
        <f>D41/13*100</f>
        <v>169.23076923076923</v>
      </c>
      <c r="G41" s="44"/>
      <c r="H41" s="44"/>
      <c r="I41" s="13"/>
      <c r="J41" s="13"/>
    </row>
    <row r="42" spans="1:13" ht="20.100000000000001" customHeight="1" x14ac:dyDescent="0.25">
      <c r="A42" s="2"/>
      <c r="B42" s="4" t="s">
        <v>73</v>
      </c>
      <c r="C42" s="33"/>
      <c r="D42" s="8"/>
      <c r="E42" s="8"/>
      <c r="F42" s="8"/>
      <c r="G42" s="44"/>
      <c r="H42" s="44"/>
      <c r="I42" s="13"/>
      <c r="J42" s="13"/>
    </row>
    <row r="43" spans="1:13" s="71" customFormat="1" ht="20.100000000000001" customHeight="1" x14ac:dyDescent="0.25">
      <c r="A43" s="31" t="s">
        <v>23</v>
      </c>
      <c r="B43" s="32" t="s">
        <v>24</v>
      </c>
      <c r="C43" s="52">
        <f>C44</f>
        <v>620</v>
      </c>
      <c r="D43" s="53">
        <f>D44</f>
        <v>0</v>
      </c>
      <c r="E43" s="101">
        <f t="shared" ref="E43:F43" si="2">E44</f>
        <v>0</v>
      </c>
      <c r="F43" s="101">
        <f t="shared" si="2"/>
        <v>0</v>
      </c>
      <c r="G43" s="45"/>
      <c r="H43" s="45"/>
      <c r="I43" s="57"/>
      <c r="J43" s="57"/>
      <c r="K43" s="30"/>
      <c r="M43" s="30"/>
    </row>
    <row r="44" spans="1:13" ht="20.100000000000001" customHeight="1" x14ac:dyDescent="0.25">
      <c r="A44" s="10" t="s">
        <v>6</v>
      </c>
      <c r="B44" s="18" t="s">
        <v>25</v>
      </c>
      <c r="C44" s="52">
        <f>C58</f>
        <v>620</v>
      </c>
      <c r="D44" s="19">
        <f>D58</f>
        <v>0</v>
      </c>
      <c r="E44" s="20">
        <f t="shared" ref="E44:F44" si="3">E58</f>
        <v>0</v>
      </c>
      <c r="F44" s="20">
        <f t="shared" si="3"/>
        <v>0</v>
      </c>
      <c r="G44" s="44"/>
      <c r="H44" s="44"/>
      <c r="I44" s="13"/>
      <c r="J44" s="13"/>
    </row>
    <row r="45" spans="1:13" s="71" customFormat="1" ht="20.100000000000001" customHeight="1" x14ac:dyDescent="0.25">
      <c r="A45" s="31">
        <v>1</v>
      </c>
      <c r="B45" s="32" t="s">
        <v>18</v>
      </c>
      <c r="C45" s="33"/>
      <c r="D45" s="34"/>
      <c r="E45" s="34"/>
      <c r="F45" s="34"/>
      <c r="G45" s="45"/>
      <c r="H45" s="45"/>
      <c r="I45" s="57"/>
      <c r="J45" s="57"/>
      <c r="K45" s="30"/>
      <c r="M45" s="30"/>
    </row>
    <row r="46" spans="1:13" ht="20.100000000000001" customHeight="1" x14ac:dyDescent="0.25">
      <c r="A46" s="2" t="s">
        <v>26</v>
      </c>
      <c r="B46" s="4" t="s">
        <v>19</v>
      </c>
      <c r="C46" s="66"/>
      <c r="D46" s="8"/>
      <c r="E46" s="8"/>
      <c r="F46" s="8"/>
      <c r="G46" s="44"/>
      <c r="H46" s="44"/>
      <c r="I46" s="13"/>
      <c r="J46" s="13"/>
    </row>
    <row r="47" spans="1:13" ht="20.100000000000001" customHeight="1" x14ac:dyDescent="0.25">
      <c r="A47" s="2" t="s">
        <v>27</v>
      </c>
      <c r="B47" s="4" t="s">
        <v>20</v>
      </c>
      <c r="C47" s="66"/>
      <c r="D47" s="24"/>
      <c r="E47" s="24"/>
      <c r="F47" s="24"/>
      <c r="G47" s="46"/>
      <c r="H47" s="46"/>
      <c r="I47" s="78"/>
      <c r="J47" s="79"/>
    </row>
    <row r="48" spans="1:13" ht="20.100000000000001" customHeight="1" x14ac:dyDescent="0.25">
      <c r="A48" s="10">
        <v>2</v>
      </c>
      <c r="B48" s="18" t="s">
        <v>28</v>
      </c>
      <c r="C48" s="55"/>
      <c r="D48" s="25"/>
      <c r="E48" s="25"/>
      <c r="F48" s="25"/>
      <c r="G48" s="47"/>
      <c r="H48" s="47"/>
      <c r="I48" s="80"/>
      <c r="J48" s="13"/>
    </row>
    <row r="49" spans="1:13" ht="36.75" customHeight="1" x14ac:dyDescent="0.25">
      <c r="A49" s="2" t="s">
        <v>29</v>
      </c>
      <c r="B49" s="4" t="s">
        <v>30</v>
      </c>
      <c r="C49" s="67"/>
      <c r="D49" s="8"/>
      <c r="E49" s="8"/>
      <c r="F49" s="27"/>
      <c r="G49" s="39"/>
      <c r="H49" s="39"/>
      <c r="I49" s="13"/>
      <c r="J49" s="13"/>
    </row>
    <row r="50" spans="1:13" ht="33.75" customHeight="1" x14ac:dyDescent="0.25">
      <c r="A50" s="11"/>
      <c r="B50" s="28" t="s">
        <v>31</v>
      </c>
      <c r="C50" s="67"/>
      <c r="D50" s="8"/>
      <c r="E50" s="8"/>
      <c r="F50" s="26"/>
      <c r="G50" s="48"/>
      <c r="H50" s="48"/>
      <c r="I50" s="13"/>
      <c r="J50" s="13"/>
    </row>
    <row r="51" spans="1:13" ht="20.100000000000001" customHeight="1" x14ac:dyDescent="0.25">
      <c r="A51" s="11"/>
      <c r="B51" s="28" t="s">
        <v>32</v>
      </c>
      <c r="C51" s="68"/>
      <c r="D51" s="29"/>
      <c r="E51" s="29"/>
      <c r="F51" s="29"/>
      <c r="G51" s="49"/>
      <c r="H51" s="49"/>
      <c r="I51" s="81"/>
      <c r="J51" s="81"/>
    </row>
    <row r="52" spans="1:13" ht="20.100000000000001" customHeight="1" x14ac:dyDescent="0.25">
      <c r="A52" s="11"/>
      <c r="B52" s="28" t="s">
        <v>33</v>
      </c>
      <c r="C52" s="55"/>
      <c r="D52" s="25"/>
      <c r="E52" s="25"/>
      <c r="F52" s="25"/>
      <c r="G52" s="47"/>
      <c r="H52" s="47"/>
      <c r="I52" s="81"/>
      <c r="J52" s="81"/>
    </row>
    <row r="53" spans="1:13" ht="35.25" customHeight="1" x14ac:dyDescent="0.25">
      <c r="A53" s="2" t="s">
        <v>34</v>
      </c>
      <c r="B53" s="4" t="s">
        <v>35</v>
      </c>
      <c r="C53" s="55"/>
      <c r="D53" s="25"/>
      <c r="E53" s="25"/>
      <c r="F53" s="25"/>
      <c r="G53" s="47"/>
      <c r="H53" s="47"/>
      <c r="I53" s="81"/>
      <c r="J53" s="81"/>
    </row>
    <row r="54" spans="1:13" ht="20.100000000000001" customHeight="1" x14ac:dyDescent="0.25">
      <c r="A54" s="2" t="s">
        <v>36</v>
      </c>
      <c r="B54" s="4" t="s">
        <v>37</v>
      </c>
      <c r="C54" s="55"/>
      <c r="D54" s="25"/>
      <c r="E54" s="25"/>
      <c r="F54" s="25"/>
      <c r="G54" s="47"/>
      <c r="H54" s="47"/>
      <c r="I54" s="81"/>
      <c r="J54" s="81"/>
    </row>
    <row r="55" spans="1:13" ht="31.5" customHeight="1" x14ac:dyDescent="0.25">
      <c r="A55" s="10">
        <v>3</v>
      </c>
      <c r="B55" s="18" t="s">
        <v>38</v>
      </c>
      <c r="C55" s="55"/>
      <c r="D55" s="25"/>
      <c r="E55" s="25"/>
      <c r="F55" s="25"/>
      <c r="G55" s="47"/>
      <c r="H55" s="47"/>
    </row>
    <row r="56" spans="1:13" ht="20.100000000000001" customHeight="1" x14ac:dyDescent="0.25">
      <c r="A56" s="2" t="s">
        <v>39</v>
      </c>
      <c r="B56" s="4" t="s">
        <v>15</v>
      </c>
      <c r="C56" s="55"/>
      <c r="D56" s="25"/>
      <c r="E56" s="25"/>
      <c r="F56" s="25"/>
      <c r="G56" s="47"/>
      <c r="H56" s="47"/>
    </row>
    <row r="57" spans="1:13" ht="20.100000000000001" customHeight="1" x14ac:dyDescent="0.25">
      <c r="A57" s="2" t="s">
        <v>40</v>
      </c>
      <c r="B57" s="4" t="s">
        <v>37</v>
      </c>
      <c r="C57" s="55"/>
      <c r="D57" s="25"/>
      <c r="E57" s="25"/>
      <c r="F57" s="25"/>
      <c r="G57" s="47"/>
      <c r="H57" s="47"/>
    </row>
    <row r="58" spans="1:13" s="71" customFormat="1" ht="20.100000000000001" customHeight="1" x14ac:dyDescent="0.25">
      <c r="A58" s="31">
        <v>4</v>
      </c>
      <c r="B58" s="32" t="s">
        <v>41</v>
      </c>
      <c r="C58" s="55">
        <f>C59+C60</f>
        <v>620</v>
      </c>
      <c r="D58" s="53">
        <f>D59+D60</f>
        <v>0</v>
      </c>
      <c r="E58" s="101">
        <f>E59+E60</f>
        <v>0</v>
      </c>
      <c r="F58" s="104">
        <f>F59+F60</f>
        <v>0</v>
      </c>
      <c r="G58" s="51"/>
      <c r="H58" s="51"/>
      <c r="I58" s="83"/>
      <c r="J58" s="83"/>
      <c r="K58" s="30"/>
      <c r="M58" s="30"/>
    </row>
    <row r="59" spans="1:13" ht="20.100000000000001" customHeight="1" x14ac:dyDescent="0.25">
      <c r="A59" s="2" t="s">
        <v>42</v>
      </c>
      <c r="B59" s="4" t="s">
        <v>76</v>
      </c>
      <c r="C59" s="69"/>
      <c r="D59" s="105"/>
      <c r="E59" s="106"/>
      <c r="F59" s="106">
        <f>D59/4940*100</f>
        <v>0</v>
      </c>
      <c r="G59" s="50"/>
      <c r="H59" s="47"/>
    </row>
    <row r="60" spans="1:13" ht="20.100000000000001" customHeight="1" x14ac:dyDescent="0.25">
      <c r="A60" s="2" t="s">
        <v>43</v>
      </c>
      <c r="B60" s="4" t="s">
        <v>75</v>
      </c>
      <c r="C60" s="69">
        <v>620</v>
      </c>
      <c r="D60" s="105">
        <v>0</v>
      </c>
      <c r="E60" s="106">
        <f>D60/C60*100</f>
        <v>0</v>
      </c>
      <c r="F60" s="106">
        <f>D60/2112*100</f>
        <v>0</v>
      </c>
      <c r="G60" s="50"/>
      <c r="H60" s="47"/>
      <c r="L60" s="72"/>
    </row>
    <row r="61" spans="1:13" ht="20.100000000000001" customHeight="1" x14ac:dyDescent="0.25">
      <c r="A61" s="10">
        <v>5</v>
      </c>
      <c r="B61" s="18" t="s">
        <v>44</v>
      </c>
      <c r="C61" s="55"/>
      <c r="D61" s="25"/>
      <c r="E61" s="25"/>
      <c r="F61" s="25"/>
      <c r="G61" s="47"/>
      <c r="H61" s="47"/>
      <c r="I61" s="56"/>
      <c r="J61" s="56"/>
      <c r="M61" s="9"/>
    </row>
    <row r="62" spans="1:13" ht="20.100000000000001" customHeight="1" x14ac:dyDescent="0.25">
      <c r="A62" s="2" t="s">
        <v>45</v>
      </c>
      <c r="B62" s="4" t="s">
        <v>15</v>
      </c>
      <c r="C62" s="55"/>
      <c r="D62" s="25"/>
      <c r="E62" s="25"/>
      <c r="F62" s="25"/>
      <c r="G62" s="47"/>
      <c r="H62" s="47"/>
      <c r="I62" s="56"/>
      <c r="J62" s="56"/>
      <c r="M62" s="9"/>
    </row>
    <row r="63" spans="1:13" ht="20.100000000000001" customHeight="1" x14ac:dyDescent="0.25">
      <c r="A63" s="2" t="s">
        <v>46</v>
      </c>
      <c r="B63" s="4" t="s">
        <v>37</v>
      </c>
      <c r="C63" s="55"/>
      <c r="D63" s="25"/>
      <c r="E63" s="25"/>
      <c r="F63" s="25"/>
      <c r="G63" s="47"/>
      <c r="H63" s="47"/>
      <c r="I63" s="56"/>
      <c r="J63" s="56"/>
      <c r="M63" s="9"/>
    </row>
    <row r="64" spans="1:13" ht="20.100000000000001" customHeight="1" x14ac:dyDescent="0.25">
      <c r="A64" s="10">
        <v>6</v>
      </c>
      <c r="B64" s="18" t="s">
        <v>47</v>
      </c>
      <c r="C64" s="55"/>
      <c r="D64" s="25"/>
      <c r="E64" s="25"/>
      <c r="F64" s="25"/>
      <c r="G64" s="47"/>
      <c r="H64" s="47"/>
      <c r="I64" s="56"/>
      <c r="J64" s="56"/>
      <c r="M64" s="9"/>
    </row>
    <row r="65" spans="1:13" ht="20.100000000000001" customHeight="1" x14ac:dyDescent="0.25">
      <c r="A65" s="2" t="s">
        <v>48</v>
      </c>
      <c r="B65" s="4" t="s">
        <v>15</v>
      </c>
      <c r="C65" s="55"/>
      <c r="D65" s="25"/>
      <c r="E65" s="25"/>
      <c r="F65" s="25"/>
      <c r="G65" s="47"/>
      <c r="H65" s="47"/>
      <c r="I65" s="56"/>
      <c r="J65" s="56"/>
      <c r="M65" s="9"/>
    </row>
    <row r="66" spans="1:13" ht="20.100000000000001" customHeight="1" x14ac:dyDescent="0.25">
      <c r="A66" s="2" t="s">
        <v>49</v>
      </c>
      <c r="B66" s="4" t="s">
        <v>37</v>
      </c>
      <c r="C66" s="55"/>
      <c r="D66" s="25"/>
      <c r="E66" s="25"/>
      <c r="F66" s="25"/>
      <c r="G66" s="47"/>
      <c r="H66" s="47"/>
      <c r="I66" s="56"/>
      <c r="J66" s="56"/>
      <c r="M66" s="9"/>
    </row>
    <row r="67" spans="1:13" ht="20.100000000000001" customHeight="1" x14ac:dyDescent="0.25">
      <c r="A67" s="10">
        <v>7</v>
      </c>
      <c r="B67" s="18" t="s">
        <v>50</v>
      </c>
      <c r="C67" s="55"/>
      <c r="D67" s="25"/>
      <c r="E67" s="25"/>
      <c r="F67" s="25"/>
      <c r="G67" s="47"/>
      <c r="H67" s="47"/>
      <c r="I67" s="56"/>
      <c r="J67" s="56"/>
      <c r="M67" s="9"/>
    </row>
    <row r="68" spans="1:13" ht="20.100000000000001" customHeight="1" x14ac:dyDescent="0.25">
      <c r="A68" s="2" t="s">
        <v>51</v>
      </c>
      <c r="B68" s="4" t="s">
        <v>15</v>
      </c>
      <c r="C68" s="55"/>
      <c r="D68" s="25"/>
      <c r="E68" s="25"/>
      <c r="F68" s="25"/>
      <c r="G68" s="47"/>
      <c r="H68" s="47"/>
      <c r="I68" s="56"/>
      <c r="J68" s="56"/>
      <c r="M68" s="9"/>
    </row>
    <row r="69" spans="1:13" ht="20.100000000000001" customHeight="1" x14ac:dyDescent="0.25">
      <c r="A69" s="2" t="s">
        <v>52</v>
      </c>
      <c r="B69" s="4" t="s">
        <v>37</v>
      </c>
      <c r="C69" s="55"/>
      <c r="D69" s="25"/>
      <c r="E69" s="25"/>
      <c r="F69" s="25"/>
      <c r="G69" s="47"/>
      <c r="H69" s="47"/>
      <c r="I69" s="56"/>
      <c r="J69" s="56"/>
      <c r="M69" s="9"/>
    </row>
    <row r="70" spans="1:13" ht="20.100000000000001" customHeight="1" x14ac:dyDescent="0.25">
      <c r="A70" s="10">
        <v>8</v>
      </c>
      <c r="B70" s="18" t="s">
        <v>53</v>
      </c>
      <c r="C70" s="55"/>
      <c r="D70" s="25"/>
      <c r="E70" s="25"/>
      <c r="F70" s="25"/>
      <c r="G70" s="47"/>
      <c r="H70" s="47"/>
      <c r="I70" s="56"/>
      <c r="J70" s="56"/>
      <c r="M70" s="9"/>
    </row>
    <row r="71" spans="1:13" ht="20.100000000000001" customHeight="1" x14ac:dyDescent="0.25">
      <c r="A71" s="2" t="s">
        <v>54</v>
      </c>
      <c r="B71" s="4" t="s">
        <v>15</v>
      </c>
      <c r="C71" s="55"/>
      <c r="D71" s="25"/>
      <c r="E71" s="25"/>
      <c r="F71" s="25"/>
      <c r="G71" s="47"/>
      <c r="H71" s="47"/>
      <c r="I71" s="56"/>
      <c r="J71" s="56"/>
      <c r="M71" s="9"/>
    </row>
    <row r="72" spans="1:13" ht="20.100000000000001" customHeight="1" x14ac:dyDescent="0.25">
      <c r="A72" s="2" t="s">
        <v>55</v>
      </c>
      <c r="B72" s="4" t="s">
        <v>37</v>
      </c>
      <c r="C72" s="55"/>
      <c r="D72" s="25"/>
      <c r="E72" s="25"/>
      <c r="F72" s="25"/>
      <c r="G72" s="47"/>
      <c r="H72" s="47"/>
      <c r="I72" s="56"/>
      <c r="J72" s="56"/>
      <c r="M72" s="9"/>
    </row>
    <row r="73" spans="1:13" ht="31.5" x14ac:dyDescent="0.25">
      <c r="A73" s="10">
        <v>9</v>
      </c>
      <c r="B73" s="18" t="s">
        <v>56</v>
      </c>
      <c r="C73" s="55"/>
      <c r="D73" s="25"/>
      <c r="E73" s="25"/>
      <c r="F73" s="25"/>
      <c r="G73" s="47"/>
      <c r="H73" s="47"/>
      <c r="I73" s="56"/>
      <c r="J73" s="56"/>
      <c r="M73" s="9"/>
    </row>
    <row r="74" spans="1:13" ht="15.75" x14ac:dyDescent="0.25">
      <c r="A74" s="2" t="s">
        <v>57</v>
      </c>
      <c r="B74" s="4" t="s">
        <v>15</v>
      </c>
      <c r="C74" s="55"/>
      <c r="D74" s="25"/>
      <c r="E74" s="25"/>
      <c r="F74" s="25"/>
      <c r="G74" s="47"/>
      <c r="H74" s="47"/>
      <c r="I74" s="56"/>
      <c r="J74" s="56"/>
      <c r="M74" s="9"/>
    </row>
    <row r="75" spans="1:13" ht="20.100000000000001" customHeight="1" x14ac:dyDescent="0.25">
      <c r="A75" s="2" t="s">
        <v>58</v>
      </c>
      <c r="B75" s="4" t="s">
        <v>37</v>
      </c>
      <c r="C75" s="55"/>
      <c r="D75" s="25"/>
      <c r="E75" s="25"/>
      <c r="F75" s="25"/>
      <c r="G75" s="47"/>
      <c r="H75" s="47"/>
      <c r="I75" s="56"/>
      <c r="J75" s="56"/>
      <c r="M75" s="9"/>
    </row>
    <row r="76" spans="1:13" ht="15.75" x14ac:dyDescent="0.25">
      <c r="A76" s="10">
        <v>10</v>
      </c>
      <c r="B76" s="18" t="s">
        <v>59</v>
      </c>
      <c r="C76" s="55"/>
      <c r="D76" s="25"/>
      <c r="E76" s="25"/>
      <c r="F76" s="25"/>
      <c r="G76" s="47"/>
      <c r="H76" s="47"/>
      <c r="I76" s="56"/>
      <c r="J76" s="56"/>
      <c r="M76" s="9"/>
    </row>
    <row r="77" spans="1:13" ht="15.75" x14ac:dyDescent="0.25">
      <c r="A77" s="2" t="s">
        <v>60</v>
      </c>
      <c r="B77" s="4" t="s">
        <v>15</v>
      </c>
      <c r="C77" s="55"/>
      <c r="D77" s="25"/>
      <c r="E77" s="25"/>
      <c r="F77" s="25"/>
      <c r="G77" s="47"/>
      <c r="H77" s="47"/>
      <c r="I77" s="56"/>
      <c r="J77" s="56"/>
      <c r="M77" s="9"/>
    </row>
    <row r="78" spans="1:13" ht="20.100000000000001" customHeight="1" x14ac:dyDescent="0.25">
      <c r="A78" s="2" t="s">
        <v>61</v>
      </c>
      <c r="B78" s="4" t="s">
        <v>37</v>
      </c>
      <c r="C78" s="55"/>
      <c r="D78" s="25"/>
      <c r="E78" s="25"/>
      <c r="F78" s="25"/>
      <c r="G78" s="47"/>
      <c r="H78" s="47"/>
      <c r="I78" s="56"/>
      <c r="J78" s="56"/>
      <c r="M78" s="9"/>
    </row>
    <row r="79" spans="1:13" ht="15.75" hidden="1" x14ac:dyDescent="0.25">
      <c r="A79" s="10" t="s">
        <v>12</v>
      </c>
      <c r="B79" s="18" t="s">
        <v>62</v>
      </c>
      <c r="C79" s="55"/>
      <c r="D79" s="25"/>
      <c r="E79" s="25"/>
      <c r="F79" s="25"/>
      <c r="G79" s="47"/>
      <c r="H79" s="47"/>
      <c r="I79" s="56"/>
      <c r="J79" s="56"/>
      <c r="M79" s="9"/>
    </row>
    <row r="80" spans="1:13" ht="15.75" hidden="1" x14ac:dyDescent="0.25">
      <c r="A80" s="10">
        <v>1</v>
      </c>
      <c r="B80" s="18" t="s">
        <v>18</v>
      </c>
      <c r="C80" s="55"/>
      <c r="D80" s="25"/>
      <c r="E80" s="25"/>
      <c r="F80" s="25"/>
      <c r="G80" s="47"/>
      <c r="H80" s="47"/>
      <c r="I80" s="56"/>
      <c r="J80" s="56"/>
      <c r="M80" s="9"/>
    </row>
    <row r="81" spans="1:13" ht="15.75" hidden="1" x14ac:dyDescent="0.25">
      <c r="A81" s="2" t="s">
        <v>26</v>
      </c>
      <c r="B81" s="4" t="s">
        <v>63</v>
      </c>
      <c r="C81" s="55"/>
      <c r="D81" s="25"/>
      <c r="E81" s="25"/>
      <c r="F81" s="25"/>
      <c r="G81" s="47"/>
      <c r="H81" s="47"/>
      <c r="I81" s="56"/>
      <c r="J81" s="56"/>
      <c r="M81" s="9"/>
    </row>
    <row r="82" spans="1:13" ht="15.75" hidden="1" x14ac:dyDescent="0.25">
      <c r="A82" s="2" t="s">
        <v>27</v>
      </c>
      <c r="B82" s="4" t="s">
        <v>64</v>
      </c>
      <c r="C82" s="55"/>
      <c r="D82" s="25"/>
      <c r="E82" s="25"/>
      <c r="F82" s="25"/>
      <c r="G82" s="47"/>
      <c r="H82" s="47"/>
      <c r="I82" s="56"/>
      <c r="J82" s="56"/>
      <c r="M82" s="9"/>
    </row>
    <row r="83" spans="1:13" ht="20.100000000000001" hidden="1" customHeight="1" x14ac:dyDescent="0.25">
      <c r="A83" s="10">
        <v>2</v>
      </c>
      <c r="B83" s="18" t="s">
        <v>28</v>
      </c>
      <c r="C83" s="55"/>
      <c r="D83" s="25"/>
      <c r="E83" s="25"/>
      <c r="F83" s="25"/>
      <c r="G83" s="47"/>
      <c r="H83" s="47"/>
      <c r="I83" s="56"/>
      <c r="J83" s="56"/>
      <c r="M83" s="9"/>
    </row>
    <row r="84" spans="1:13" ht="15.75" hidden="1" x14ac:dyDescent="0.25">
      <c r="A84" s="2" t="s">
        <v>29</v>
      </c>
      <c r="B84" s="4" t="s">
        <v>63</v>
      </c>
      <c r="C84" s="55"/>
      <c r="D84" s="25"/>
      <c r="E84" s="25"/>
      <c r="F84" s="25"/>
      <c r="G84" s="47"/>
      <c r="H84" s="47"/>
      <c r="I84" s="56"/>
      <c r="J84" s="56"/>
      <c r="M84" s="9"/>
    </row>
    <row r="85" spans="1:13" ht="15.75" hidden="1" x14ac:dyDescent="0.25">
      <c r="A85" s="2" t="s">
        <v>34</v>
      </c>
      <c r="B85" s="4" t="s">
        <v>64</v>
      </c>
      <c r="C85" s="55"/>
      <c r="D85" s="25"/>
      <c r="E85" s="25"/>
      <c r="F85" s="25"/>
      <c r="G85" s="47"/>
      <c r="H85" s="47"/>
      <c r="I85" s="56"/>
      <c r="J85" s="56"/>
      <c r="M85" s="9"/>
    </row>
    <row r="86" spans="1:13" ht="31.5" hidden="1" x14ac:dyDescent="0.25">
      <c r="A86" s="10">
        <v>3</v>
      </c>
      <c r="B86" s="18" t="s">
        <v>38</v>
      </c>
      <c r="C86" s="55"/>
      <c r="D86" s="25"/>
      <c r="E86" s="25"/>
      <c r="F86" s="25"/>
      <c r="G86" s="47"/>
      <c r="H86" s="47"/>
      <c r="I86" s="56"/>
      <c r="J86" s="56"/>
      <c r="M86" s="9"/>
    </row>
    <row r="87" spans="1:13" ht="15.75" hidden="1" x14ac:dyDescent="0.25">
      <c r="A87" s="2" t="s">
        <v>39</v>
      </c>
      <c r="B87" s="4" t="s">
        <v>63</v>
      </c>
      <c r="C87" s="55"/>
      <c r="D87" s="25"/>
      <c r="E87" s="25"/>
      <c r="F87" s="25"/>
      <c r="G87" s="47"/>
      <c r="H87" s="47"/>
      <c r="I87" s="56"/>
      <c r="J87" s="56"/>
      <c r="M87" s="9"/>
    </row>
    <row r="88" spans="1:13" ht="15.75" hidden="1" x14ac:dyDescent="0.25">
      <c r="A88" s="2" t="s">
        <v>40</v>
      </c>
      <c r="B88" s="4" t="s">
        <v>64</v>
      </c>
      <c r="C88" s="55"/>
      <c r="D88" s="25"/>
      <c r="E88" s="25"/>
      <c r="F88" s="25"/>
      <c r="G88" s="47"/>
      <c r="H88" s="47"/>
      <c r="I88" s="56"/>
      <c r="J88" s="56"/>
      <c r="M88" s="9"/>
    </row>
    <row r="89" spans="1:13" ht="20.100000000000001" hidden="1" customHeight="1" x14ac:dyDescent="0.25">
      <c r="A89" s="10">
        <v>4</v>
      </c>
      <c r="B89" s="18" t="s">
        <v>41</v>
      </c>
      <c r="C89" s="55"/>
      <c r="D89" s="25"/>
      <c r="E89" s="25"/>
      <c r="F89" s="25"/>
      <c r="G89" s="47"/>
      <c r="H89" s="47"/>
      <c r="I89" s="56"/>
      <c r="J89" s="56"/>
      <c r="M89" s="9"/>
    </row>
    <row r="90" spans="1:13" ht="15.75" hidden="1" x14ac:dyDescent="0.25">
      <c r="A90" s="2" t="s">
        <v>42</v>
      </c>
      <c r="B90" s="4" t="s">
        <v>63</v>
      </c>
      <c r="C90" s="55"/>
      <c r="D90" s="25"/>
      <c r="E90" s="25"/>
      <c r="F90" s="25"/>
      <c r="G90" s="47"/>
      <c r="H90" s="47"/>
      <c r="I90" s="56"/>
      <c r="J90" s="56"/>
      <c r="M90" s="9"/>
    </row>
    <row r="91" spans="1:13" ht="15.75" hidden="1" x14ac:dyDescent="0.25">
      <c r="A91" s="2" t="s">
        <v>43</v>
      </c>
      <c r="B91" s="4" t="s">
        <v>64</v>
      </c>
      <c r="C91" s="55"/>
      <c r="D91" s="25"/>
      <c r="E91" s="25"/>
      <c r="F91" s="25"/>
      <c r="G91" s="47"/>
      <c r="H91" s="47"/>
      <c r="I91" s="56"/>
      <c r="J91" s="56"/>
      <c r="M91" s="9"/>
    </row>
    <row r="92" spans="1:13" ht="15.75" hidden="1" x14ac:dyDescent="0.25">
      <c r="A92" s="10">
        <v>5</v>
      </c>
      <c r="B92" s="18" t="s">
        <v>44</v>
      </c>
      <c r="C92" s="55"/>
      <c r="D92" s="25"/>
      <c r="E92" s="25"/>
      <c r="F92" s="25"/>
      <c r="G92" s="47"/>
      <c r="H92" s="47"/>
      <c r="I92" s="56"/>
      <c r="J92" s="56"/>
      <c r="M92" s="9"/>
    </row>
    <row r="93" spans="1:13" ht="15.75" hidden="1" x14ac:dyDescent="0.25">
      <c r="A93" s="2" t="s">
        <v>45</v>
      </c>
      <c r="B93" s="4" t="s">
        <v>63</v>
      </c>
      <c r="C93" s="55"/>
      <c r="D93" s="25"/>
      <c r="E93" s="25"/>
      <c r="F93" s="25"/>
      <c r="G93" s="47"/>
      <c r="H93" s="47"/>
      <c r="I93" s="56"/>
      <c r="J93" s="56"/>
      <c r="M93" s="9"/>
    </row>
    <row r="94" spans="1:13" ht="15.75" hidden="1" x14ac:dyDescent="0.25">
      <c r="A94" s="2" t="s">
        <v>34</v>
      </c>
      <c r="B94" s="4" t="s">
        <v>64</v>
      </c>
      <c r="C94" s="55"/>
      <c r="D94" s="25"/>
      <c r="E94" s="25"/>
      <c r="F94" s="25"/>
      <c r="G94" s="47"/>
      <c r="H94" s="47"/>
      <c r="I94" s="56"/>
      <c r="J94" s="56"/>
      <c r="M94" s="9"/>
    </row>
    <row r="95" spans="1:13" ht="15.75" hidden="1" x14ac:dyDescent="0.25">
      <c r="A95" s="10">
        <v>6</v>
      </c>
      <c r="B95" s="18" t="s">
        <v>47</v>
      </c>
      <c r="C95" s="55"/>
      <c r="D95" s="25"/>
      <c r="E95" s="25"/>
      <c r="F95" s="25"/>
      <c r="G95" s="47"/>
      <c r="H95" s="47"/>
      <c r="I95" s="56"/>
      <c r="J95" s="56"/>
      <c r="M95" s="9"/>
    </row>
    <row r="96" spans="1:13" ht="15.75" hidden="1" x14ac:dyDescent="0.25">
      <c r="A96" s="2" t="s">
        <v>48</v>
      </c>
      <c r="B96" s="4" t="s">
        <v>63</v>
      </c>
      <c r="C96" s="55"/>
      <c r="D96" s="25"/>
      <c r="E96" s="25"/>
      <c r="F96" s="25"/>
      <c r="G96" s="47"/>
      <c r="H96" s="47"/>
      <c r="I96" s="56"/>
      <c r="J96" s="56"/>
      <c r="M96" s="9"/>
    </row>
    <row r="97" spans="1:13" ht="15.75" hidden="1" x14ac:dyDescent="0.25">
      <c r="A97" s="2" t="s">
        <v>49</v>
      </c>
      <c r="B97" s="4" t="s">
        <v>64</v>
      </c>
      <c r="C97" s="55"/>
      <c r="D97" s="25"/>
      <c r="E97" s="25"/>
      <c r="F97" s="25"/>
      <c r="G97" s="47"/>
      <c r="H97" s="47"/>
      <c r="I97" s="56"/>
      <c r="J97" s="56"/>
      <c r="M97" s="9"/>
    </row>
    <row r="98" spans="1:13" ht="20.100000000000001" hidden="1" customHeight="1" x14ac:dyDescent="0.25">
      <c r="A98" s="10">
        <v>7</v>
      </c>
      <c r="B98" s="18" t="s">
        <v>50</v>
      </c>
      <c r="C98" s="55"/>
      <c r="D98" s="25"/>
      <c r="E98" s="25"/>
      <c r="F98" s="25"/>
      <c r="G98" s="47"/>
      <c r="H98" s="47"/>
      <c r="I98" s="56"/>
      <c r="J98" s="56"/>
      <c r="M98" s="9"/>
    </row>
    <row r="99" spans="1:13" ht="15.75" hidden="1" x14ac:dyDescent="0.25">
      <c r="A99" s="2" t="s">
        <v>51</v>
      </c>
      <c r="B99" s="4" t="s">
        <v>63</v>
      </c>
      <c r="C99" s="55"/>
      <c r="D99" s="25"/>
      <c r="E99" s="25"/>
      <c r="F99" s="25"/>
      <c r="G99" s="47"/>
      <c r="H99" s="47"/>
      <c r="I99" s="56"/>
      <c r="J99" s="56"/>
      <c r="M99" s="9"/>
    </row>
    <row r="100" spans="1:13" ht="15.75" hidden="1" x14ac:dyDescent="0.25">
      <c r="A100" s="2" t="s">
        <v>52</v>
      </c>
      <c r="B100" s="4" t="s">
        <v>64</v>
      </c>
      <c r="C100" s="55"/>
      <c r="D100" s="25"/>
      <c r="E100" s="25"/>
      <c r="F100" s="25"/>
      <c r="G100" s="47"/>
      <c r="H100" s="47"/>
      <c r="I100" s="56"/>
      <c r="J100" s="56"/>
      <c r="M100" s="9"/>
    </row>
    <row r="101" spans="1:13" ht="20.100000000000001" hidden="1" customHeight="1" x14ac:dyDescent="0.25">
      <c r="A101" s="10">
        <v>8</v>
      </c>
      <c r="B101" s="18" t="s">
        <v>53</v>
      </c>
      <c r="C101" s="55"/>
      <c r="D101" s="25"/>
      <c r="E101" s="25"/>
      <c r="F101" s="25"/>
      <c r="G101" s="47"/>
      <c r="H101" s="47"/>
      <c r="I101" s="56"/>
      <c r="J101" s="56"/>
      <c r="M101" s="9"/>
    </row>
    <row r="102" spans="1:13" ht="15.75" hidden="1" x14ac:dyDescent="0.25">
      <c r="A102" s="2" t="s">
        <v>54</v>
      </c>
      <c r="B102" s="4" t="s">
        <v>63</v>
      </c>
      <c r="C102" s="55"/>
      <c r="D102" s="25"/>
      <c r="E102" s="25"/>
      <c r="F102" s="25"/>
      <c r="G102" s="47"/>
      <c r="H102" s="47"/>
      <c r="I102" s="56"/>
      <c r="J102" s="56"/>
      <c r="M102" s="9"/>
    </row>
    <row r="103" spans="1:13" ht="15.75" hidden="1" x14ac:dyDescent="0.25">
      <c r="A103" s="2" t="s">
        <v>55</v>
      </c>
      <c r="B103" s="4" t="s">
        <v>64</v>
      </c>
      <c r="C103" s="55"/>
      <c r="D103" s="25"/>
      <c r="E103" s="25"/>
      <c r="F103" s="25"/>
      <c r="G103" s="47"/>
      <c r="H103" s="47"/>
      <c r="I103" s="56"/>
      <c r="J103" s="56"/>
      <c r="M103" s="9"/>
    </row>
    <row r="104" spans="1:13" ht="31.5" hidden="1" x14ac:dyDescent="0.25">
      <c r="A104" s="10">
        <v>9</v>
      </c>
      <c r="B104" s="18" t="s">
        <v>56</v>
      </c>
      <c r="C104" s="55"/>
      <c r="D104" s="25"/>
      <c r="E104" s="25"/>
      <c r="F104" s="25"/>
      <c r="G104" s="47"/>
      <c r="H104" s="47"/>
      <c r="I104" s="56"/>
      <c r="J104" s="56"/>
      <c r="M104" s="9"/>
    </row>
    <row r="105" spans="1:13" ht="15.75" hidden="1" x14ac:dyDescent="0.25">
      <c r="A105" s="2" t="s">
        <v>57</v>
      </c>
      <c r="B105" s="4" t="s">
        <v>63</v>
      </c>
      <c r="C105" s="55"/>
      <c r="D105" s="25"/>
      <c r="E105" s="25"/>
      <c r="F105" s="25"/>
      <c r="G105" s="47"/>
      <c r="H105" s="47"/>
      <c r="I105" s="56"/>
      <c r="J105" s="56"/>
      <c r="M105" s="9"/>
    </row>
    <row r="106" spans="1:13" ht="15.75" hidden="1" x14ac:dyDescent="0.25">
      <c r="A106" s="2" t="s">
        <v>58</v>
      </c>
      <c r="B106" s="4" t="s">
        <v>64</v>
      </c>
      <c r="C106" s="55"/>
      <c r="D106" s="25"/>
      <c r="E106" s="25"/>
      <c r="F106" s="25"/>
      <c r="G106" s="47"/>
      <c r="H106" s="47"/>
      <c r="I106" s="56"/>
      <c r="J106" s="56"/>
      <c r="M106" s="9"/>
    </row>
    <row r="107" spans="1:13" ht="15.75" hidden="1" x14ac:dyDescent="0.25">
      <c r="A107" s="10">
        <v>10</v>
      </c>
      <c r="B107" s="18" t="s">
        <v>59</v>
      </c>
      <c r="C107" s="55"/>
      <c r="D107" s="25"/>
      <c r="E107" s="25"/>
      <c r="F107" s="25"/>
      <c r="G107" s="47"/>
      <c r="H107" s="47"/>
      <c r="I107" s="56"/>
      <c r="J107" s="56"/>
      <c r="M107" s="9"/>
    </row>
    <row r="108" spans="1:13" ht="15.75" hidden="1" x14ac:dyDescent="0.25">
      <c r="A108" s="2" t="s">
        <v>60</v>
      </c>
      <c r="B108" s="4" t="s">
        <v>63</v>
      </c>
      <c r="C108" s="55"/>
      <c r="D108" s="25"/>
      <c r="E108" s="25"/>
      <c r="F108" s="25"/>
      <c r="G108" s="47"/>
      <c r="H108" s="47"/>
      <c r="I108" s="56"/>
      <c r="J108" s="56"/>
      <c r="M108" s="9"/>
    </row>
    <row r="109" spans="1:13" ht="15.75" hidden="1" x14ac:dyDescent="0.25">
      <c r="A109" s="2" t="s">
        <v>61</v>
      </c>
      <c r="B109" s="4" t="s">
        <v>64</v>
      </c>
      <c r="C109" s="55"/>
      <c r="D109" s="25"/>
      <c r="E109" s="25"/>
      <c r="F109" s="25"/>
      <c r="G109" s="47"/>
      <c r="H109" s="47"/>
      <c r="I109" s="56"/>
      <c r="J109" s="56"/>
      <c r="M109" s="9"/>
    </row>
    <row r="110" spans="1:13" ht="15.75" hidden="1" x14ac:dyDescent="0.25">
      <c r="A110" s="10" t="s">
        <v>21</v>
      </c>
      <c r="B110" s="18" t="s">
        <v>65</v>
      </c>
      <c r="C110" s="55"/>
      <c r="D110" s="25"/>
      <c r="E110" s="25"/>
      <c r="F110" s="25"/>
      <c r="G110" s="47"/>
      <c r="H110" s="47"/>
      <c r="I110" s="56"/>
      <c r="J110" s="56"/>
      <c r="M110" s="9"/>
    </row>
    <row r="111" spans="1:13" ht="15.75" hidden="1" x14ac:dyDescent="0.25">
      <c r="A111" s="10">
        <v>1</v>
      </c>
      <c r="B111" s="18" t="s">
        <v>18</v>
      </c>
      <c r="C111" s="55"/>
      <c r="D111" s="25"/>
      <c r="E111" s="25"/>
      <c r="F111" s="25"/>
      <c r="G111" s="47"/>
      <c r="H111" s="47"/>
      <c r="I111" s="56"/>
      <c r="J111" s="56"/>
      <c r="M111" s="9"/>
    </row>
    <row r="112" spans="1:13" ht="15.75" hidden="1" x14ac:dyDescent="0.25">
      <c r="A112" s="2" t="s">
        <v>26</v>
      </c>
      <c r="B112" s="4" t="s">
        <v>63</v>
      </c>
      <c r="C112" s="55"/>
      <c r="D112" s="25"/>
      <c r="E112" s="25"/>
      <c r="F112" s="25"/>
      <c r="G112" s="47"/>
      <c r="H112" s="47"/>
      <c r="I112" s="56"/>
      <c r="J112" s="56"/>
      <c r="M112" s="9"/>
    </row>
    <row r="113" spans="1:13" ht="15.75" hidden="1" x14ac:dyDescent="0.25">
      <c r="A113" s="2" t="s">
        <v>27</v>
      </c>
      <c r="B113" s="4" t="s">
        <v>64</v>
      </c>
      <c r="C113" s="55"/>
      <c r="D113" s="25"/>
      <c r="E113" s="25"/>
      <c r="F113" s="25"/>
      <c r="G113" s="47"/>
      <c r="H113" s="47"/>
      <c r="I113" s="56"/>
      <c r="J113" s="56"/>
      <c r="M113" s="9"/>
    </row>
    <row r="114" spans="1:13" ht="20.100000000000001" hidden="1" customHeight="1" x14ac:dyDescent="0.25">
      <c r="A114" s="10">
        <v>2</v>
      </c>
      <c r="B114" s="18" t="s">
        <v>28</v>
      </c>
      <c r="C114" s="55"/>
      <c r="D114" s="25"/>
      <c r="E114" s="25"/>
      <c r="F114" s="25"/>
      <c r="G114" s="47"/>
      <c r="H114" s="47"/>
      <c r="I114" s="56"/>
      <c r="J114" s="56"/>
      <c r="M114" s="9"/>
    </row>
    <row r="115" spans="1:13" ht="15.75" hidden="1" x14ac:dyDescent="0.25">
      <c r="A115" s="2" t="s">
        <v>29</v>
      </c>
      <c r="B115" s="4" t="s">
        <v>63</v>
      </c>
      <c r="C115" s="55"/>
      <c r="D115" s="25"/>
      <c r="E115" s="25"/>
      <c r="F115" s="25"/>
      <c r="G115" s="47"/>
      <c r="H115" s="47"/>
      <c r="I115" s="56"/>
      <c r="J115" s="56"/>
      <c r="M115" s="9"/>
    </row>
    <row r="116" spans="1:13" ht="15.75" hidden="1" x14ac:dyDescent="0.25">
      <c r="A116" s="2" t="s">
        <v>34</v>
      </c>
      <c r="B116" s="4" t="s">
        <v>64</v>
      </c>
      <c r="C116" s="55"/>
      <c r="D116" s="25"/>
      <c r="E116" s="25"/>
      <c r="F116" s="25"/>
      <c r="G116" s="47"/>
      <c r="H116" s="47"/>
      <c r="I116" s="56"/>
      <c r="J116" s="56"/>
      <c r="M116" s="9"/>
    </row>
    <row r="117" spans="1:13" ht="31.5" hidden="1" x14ac:dyDescent="0.25">
      <c r="A117" s="10">
        <v>3</v>
      </c>
      <c r="B117" s="18" t="s">
        <v>38</v>
      </c>
      <c r="C117" s="55"/>
      <c r="D117" s="25"/>
      <c r="E117" s="25"/>
      <c r="F117" s="25"/>
      <c r="G117" s="47"/>
      <c r="H117" s="47"/>
      <c r="I117" s="56"/>
      <c r="J117" s="56"/>
      <c r="M117" s="9"/>
    </row>
    <row r="118" spans="1:13" ht="15.75" hidden="1" x14ac:dyDescent="0.25">
      <c r="A118" s="2" t="s">
        <v>39</v>
      </c>
      <c r="B118" s="4" t="s">
        <v>63</v>
      </c>
      <c r="C118" s="55"/>
      <c r="D118" s="25"/>
      <c r="E118" s="25"/>
      <c r="F118" s="25"/>
      <c r="G118" s="47"/>
      <c r="H118" s="47"/>
      <c r="I118" s="56"/>
      <c r="J118" s="56"/>
      <c r="M118" s="9"/>
    </row>
    <row r="119" spans="1:13" ht="15.75" hidden="1" x14ac:dyDescent="0.25">
      <c r="A119" s="2" t="s">
        <v>40</v>
      </c>
      <c r="B119" s="4" t="s">
        <v>64</v>
      </c>
      <c r="C119" s="55"/>
      <c r="D119" s="25"/>
      <c r="E119" s="25"/>
      <c r="F119" s="25"/>
      <c r="G119" s="47"/>
      <c r="H119" s="47"/>
      <c r="I119" s="56"/>
      <c r="J119" s="56"/>
      <c r="M119" s="9"/>
    </row>
    <row r="120" spans="1:13" ht="20.100000000000001" hidden="1" customHeight="1" x14ac:dyDescent="0.25">
      <c r="A120" s="10">
        <v>4</v>
      </c>
      <c r="B120" s="18" t="s">
        <v>41</v>
      </c>
      <c r="C120" s="55"/>
      <c r="D120" s="25"/>
      <c r="E120" s="25"/>
      <c r="F120" s="25"/>
      <c r="G120" s="47"/>
      <c r="H120" s="47"/>
      <c r="I120" s="56"/>
      <c r="J120" s="56"/>
      <c r="M120" s="9"/>
    </row>
    <row r="121" spans="1:13" ht="15.75" hidden="1" x14ac:dyDescent="0.25">
      <c r="A121" s="2" t="s">
        <v>42</v>
      </c>
      <c r="B121" s="4" t="s">
        <v>63</v>
      </c>
      <c r="C121" s="55"/>
      <c r="D121" s="25"/>
      <c r="E121" s="25"/>
      <c r="F121" s="25"/>
      <c r="G121" s="47"/>
      <c r="H121" s="47"/>
      <c r="I121" s="56"/>
      <c r="J121" s="56"/>
      <c r="M121" s="9"/>
    </row>
    <row r="122" spans="1:13" ht="15.75" hidden="1" x14ac:dyDescent="0.25">
      <c r="A122" s="2" t="s">
        <v>43</v>
      </c>
      <c r="B122" s="4" t="s">
        <v>64</v>
      </c>
      <c r="C122" s="55"/>
      <c r="D122" s="25"/>
      <c r="E122" s="25"/>
      <c r="F122" s="25"/>
      <c r="G122" s="47"/>
      <c r="H122" s="47"/>
      <c r="I122" s="56"/>
      <c r="J122" s="56"/>
      <c r="M122" s="9"/>
    </row>
    <row r="123" spans="1:13" ht="15.75" hidden="1" x14ac:dyDescent="0.25">
      <c r="A123" s="10">
        <v>5</v>
      </c>
      <c r="B123" s="18" t="s">
        <v>44</v>
      </c>
      <c r="C123" s="55"/>
      <c r="D123" s="25"/>
      <c r="E123" s="25"/>
      <c r="F123" s="25"/>
      <c r="G123" s="47"/>
      <c r="H123" s="47"/>
      <c r="I123" s="56"/>
      <c r="J123" s="56"/>
      <c r="M123" s="9"/>
    </row>
    <row r="124" spans="1:13" ht="15.75" hidden="1" x14ac:dyDescent="0.25">
      <c r="A124" s="2" t="s">
        <v>45</v>
      </c>
      <c r="B124" s="4" t="s">
        <v>63</v>
      </c>
      <c r="C124" s="55"/>
      <c r="D124" s="25"/>
      <c r="E124" s="25"/>
      <c r="F124" s="25"/>
      <c r="G124" s="47"/>
      <c r="H124" s="47"/>
      <c r="I124" s="56"/>
      <c r="J124" s="56"/>
      <c r="M124" s="9"/>
    </row>
    <row r="125" spans="1:13" ht="15.75" hidden="1" x14ac:dyDescent="0.25">
      <c r="A125" s="2" t="s">
        <v>34</v>
      </c>
      <c r="B125" s="4" t="s">
        <v>64</v>
      </c>
      <c r="C125" s="55"/>
      <c r="D125" s="25"/>
      <c r="E125" s="25"/>
      <c r="F125" s="25"/>
      <c r="G125" s="47"/>
      <c r="H125" s="47"/>
      <c r="I125" s="56"/>
      <c r="J125" s="56"/>
      <c r="M125" s="9"/>
    </row>
    <row r="126" spans="1:13" ht="15.75" hidden="1" x14ac:dyDescent="0.25">
      <c r="A126" s="10">
        <v>6</v>
      </c>
      <c r="B126" s="18" t="s">
        <v>47</v>
      </c>
      <c r="C126" s="55"/>
      <c r="D126" s="25"/>
      <c r="E126" s="25"/>
      <c r="F126" s="25"/>
      <c r="G126" s="47"/>
      <c r="H126" s="47"/>
      <c r="I126" s="56"/>
      <c r="J126" s="56"/>
      <c r="M126" s="9"/>
    </row>
    <row r="127" spans="1:13" ht="15.75" hidden="1" x14ac:dyDescent="0.25">
      <c r="A127" s="2" t="s">
        <v>48</v>
      </c>
      <c r="B127" s="4" t="s">
        <v>63</v>
      </c>
      <c r="C127" s="55"/>
      <c r="D127" s="25"/>
      <c r="E127" s="25"/>
      <c r="F127" s="25"/>
      <c r="G127" s="47"/>
      <c r="H127" s="47"/>
      <c r="I127" s="56"/>
      <c r="J127" s="56"/>
      <c r="M127" s="9"/>
    </row>
    <row r="128" spans="1:13" ht="15.75" hidden="1" x14ac:dyDescent="0.25">
      <c r="A128" s="2" t="s">
        <v>49</v>
      </c>
      <c r="B128" s="4" t="s">
        <v>64</v>
      </c>
      <c r="C128" s="55"/>
      <c r="D128" s="25"/>
      <c r="E128" s="25"/>
      <c r="F128" s="25"/>
      <c r="G128" s="47"/>
      <c r="H128" s="47"/>
      <c r="I128" s="56"/>
      <c r="J128" s="56"/>
      <c r="M128" s="9"/>
    </row>
    <row r="129" spans="1:13" ht="20.100000000000001" hidden="1" customHeight="1" x14ac:dyDescent="0.25">
      <c r="A129" s="10">
        <v>7</v>
      </c>
      <c r="B129" s="18" t="s">
        <v>50</v>
      </c>
      <c r="C129" s="55"/>
      <c r="D129" s="25"/>
      <c r="E129" s="25"/>
      <c r="F129" s="25"/>
      <c r="G129" s="47"/>
      <c r="H129" s="47"/>
      <c r="I129" s="56"/>
      <c r="J129" s="56"/>
      <c r="M129" s="9"/>
    </row>
    <row r="130" spans="1:13" ht="15.75" hidden="1" x14ac:dyDescent="0.25">
      <c r="A130" s="2" t="s">
        <v>51</v>
      </c>
      <c r="B130" s="4" t="s">
        <v>63</v>
      </c>
      <c r="C130" s="55"/>
      <c r="D130" s="25"/>
      <c r="E130" s="25"/>
      <c r="F130" s="25"/>
      <c r="G130" s="47"/>
      <c r="H130" s="47"/>
      <c r="I130" s="56"/>
      <c r="J130" s="56"/>
      <c r="M130" s="9"/>
    </row>
    <row r="131" spans="1:13" ht="15.75" hidden="1" x14ac:dyDescent="0.25">
      <c r="A131" s="2" t="s">
        <v>52</v>
      </c>
      <c r="B131" s="4" t="s">
        <v>64</v>
      </c>
      <c r="C131" s="55"/>
      <c r="D131" s="25"/>
      <c r="E131" s="25"/>
      <c r="F131" s="25"/>
      <c r="G131" s="47"/>
      <c r="H131" s="47"/>
      <c r="I131" s="56"/>
      <c r="J131" s="56"/>
      <c r="M131" s="9"/>
    </row>
    <row r="132" spans="1:13" ht="20.100000000000001" hidden="1" customHeight="1" x14ac:dyDescent="0.25">
      <c r="A132" s="10">
        <v>8</v>
      </c>
      <c r="B132" s="18" t="s">
        <v>53</v>
      </c>
      <c r="C132" s="55"/>
      <c r="D132" s="25"/>
      <c r="E132" s="25"/>
      <c r="F132" s="25"/>
      <c r="G132" s="47"/>
      <c r="H132" s="47"/>
      <c r="I132" s="56"/>
      <c r="J132" s="56"/>
      <c r="M132" s="9"/>
    </row>
    <row r="133" spans="1:13" ht="15.75" hidden="1" x14ac:dyDescent="0.25">
      <c r="A133" s="3" t="s">
        <v>54</v>
      </c>
      <c r="B133" s="4" t="s">
        <v>63</v>
      </c>
      <c r="C133" s="55"/>
      <c r="D133" s="25"/>
      <c r="E133" s="25"/>
      <c r="F133" s="25"/>
      <c r="G133" s="47"/>
      <c r="H133" s="47"/>
      <c r="I133" s="56"/>
      <c r="J133" s="56"/>
      <c r="M133" s="9"/>
    </row>
    <row r="134" spans="1:13" ht="15.75" hidden="1" x14ac:dyDescent="0.25">
      <c r="A134" s="3" t="s">
        <v>55</v>
      </c>
      <c r="B134" s="4" t="s">
        <v>64</v>
      </c>
      <c r="C134" s="55"/>
      <c r="D134" s="25"/>
      <c r="E134" s="25"/>
      <c r="F134" s="25"/>
      <c r="G134" s="47"/>
      <c r="H134" s="47"/>
      <c r="I134" s="56"/>
      <c r="J134" s="56"/>
      <c r="M134" s="9"/>
    </row>
    <row r="135" spans="1:13" ht="31.5" hidden="1" x14ac:dyDescent="0.25">
      <c r="A135" s="1">
        <v>9</v>
      </c>
      <c r="B135" s="18" t="s">
        <v>56</v>
      </c>
      <c r="C135" s="55"/>
      <c r="D135" s="25"/>
      <c r="E135" s="25"/>
      <c r="F135" s="25"/>
      <c r="G135" s="47"/>
      <c r="H135" s="47"/>
      <c r="I135" s="56"/>
      <c r="J135" s="56"/>
      <c r="M135" s="9"/>
    </row>
    <row r="136" spans="1:13" ht="15.75" hidden="1" x14ac:dyDescent="0.25">
      <c r="A136" s="3" t="s">
        <v>57</v>
      </c>
      <c r="B136" s="4" t="s">
        <v>63</v>
      </c>
      <c r="C136" s="55"/>
      <c r="D136" s="25"/>
      <c r="E136" s="25"/>
      <c r="F136" s="25"/>
      <c r="G136" s="47"/>
      <c r="H136" s="47"/>
      <c r="I136" s="56"/>
      <c r="J136" s="56"/>
      <c r="M136" s="9"/>
    </row>
    <row r="137" spans="1:13" ht="15.75" hidden="1" x14ac:dyDescent="0.25">
      <c r="A137" s="3" t="s">
        <v>58</v>
      </c>
      <c r="B137" s="4" t="s">
        <v>64</v>
      </c>
      <c r="C137" s="55"/>
      <c r="D137" s="25"/>
      <c r="E137" s="25"/>
      <c r="F137" s="25"/>
      <c r="G137" s="47"/>
      <c r="H137" s="47"/>
      <c r="I137" s="56"/>
      <c r="J137" s="56"/>
      <c r="M137" s="9"/>
    </row>
    <row r="138" spans="1:13" ht="15.75" hidden="1" x14ac:dyDescent="0.25">
      <c r="A138" s="1">
        <v>10</v>
      </c>
      <c r="B138" s="18" t="s">
        <v>59</v>
      </c>
      <c r="C138" s="55"/>
      <c r="D138" s="25"/>
      <c r="E138" s="25"/>
      <c r="F138" s="25"/>
      <c r="G138" s="47"/>
      <c r="H138" s="47"/>
      <c r="I138" s="56"/>
      <c r="J138" s="56"/>
      <c r="M138" s="9"/>
    </row>
    <row r="139" spans="1:13" ht="15.75" hidden="1" x14ac:dyDescent="0.25">
      <c r="A139" s="3" t="s">
        <v>60</v>
      </c>
      <c r="B139" s="4" t="s">
        <v>63</v>
      </c>
      <c r="C139" s="55"/>
      <c r="D139" s="25"/>
      <c r="E139" s="25"/>
      <c r="F139" s="25"/>
      <c r="G139" s="47"/>
      <c r="H139" s="47"/>
      <c r="I139" s="56"/>
      <c r="J139" s="56"/>
      <c r="M139" s="9"/>
    </row>
    <row r="140" spans="1:13" ht="15.75" hidden="1" x14ac:dyDescent="0.25">
      <c r="A140" s="3" t="s">
        <v>61</v>
      </c>
      <c r="B140" s="4" t="s">
        <v>64</v>
      </c>
      <c r="C140" s="55"/>
      <c r="D140" s="25"/>
      <c r="E140" s="25"/>
      <c r="F140" s="25"/>
      <c r="G140" s="47"/>
      <c r="H140" s="47"/>
      <c r="I140" s="56"/>
      <c r="J140" s="56"/>
      <c r="M140" s="9"/>
    </row>
    <row r="142" spans="1:13" ht="16.5" x14ac:dyDescent="0.25">
      <c r="A142" s="73"/>
      <c r="B142" s="73"/>
      <c r="C142" s="74"/>
      <c r="D142" s="112"/>
      <c r="E142" s="112"/>
      <c r="F142" s="112"/>
      <c r="G142" s="85"/>
      <c r="H142" s="85"/>
      <c r="I142" s="56"/>
      <c r="J142" s="56"/>
      <c r="M142" s="9"/>
    </row>
    <row r="143" spans="1:13" ht="16.5" x14ac:dyDescent="0.25">
      <c r="A143" s="73"/>
      <c r="B143" s="73"/>
      <c r="C143" s="74"/>
      <c r="D143" s="113"/>
      <c r="E143" s="113"/>
      <c r="F143" s="113"/>
      <c r="G143" s="86"/>
      <c r="H143" s="86"/>
      <c r="I143" s="56"/>
      <c r="J143" s="56"/>
      <c r="M143" s="9"/>
    </row>
    <row r="144" spans="1:13" ht="16.5" x14ac:dyDescent="0.25">
      <c r="A144" s="73"/>
      <c r="B144" s="73"/>
      <c r="C144" s="74"/>
      <c r="D144" s="112"/>
      <c r="E144" s="112"/>
      <c r="F144" s="112"/>
      <c r="G144" s="85"/>
      <c r="H144" s="85"/>
      <c r="I144" s="56"/>
      <c r="J144" s="56"/>
      <c r="M144" s="9"/>
    </row>
    <row r="145" spans="1:13" ht="16.5" x14ac:dyDescent="0.25">
      <c r="A145" s="73"/>
      <c r="B145" s="73"/>
      <c r="C145" s="74"/>
      <c r="D145" s="113"/>
      <c r="E145" s="113"/>
      <c r="F145" s="113"/>
      <c r="G145" s="86"/>
      <c r="H145" s="86"/>
      <c r="I145" s="56"/>
      <c r="J145" s="56"/>
      <c r="M145" s="9"/>
    </row>
  </sheetData>
  <mergeCells count="8">
    <mergeCell ref="A2:F2"/>
    <mergeCell ref="A3:F3"/>
    <mergeCell ref="D144:F144"/>
    <mergeCell ref="D145:F145"/>
    <mergeCell ref="D142:F142"/>
    <mergeCell ref="D143:F143"/>
    <mergeCell ref="A4:F4"/>
    <mergeCell ref="E5:F5"/>
  </mergeCells>
  <pageMargins left="0.52" right="0" top="0.5" bottom="0.5" header="0" footer="0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 tháng đầu năm 2026</vt:lpstr>
      <vt:lpstr>'6 tháng đầu năm 2026'!Print_Titles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ThuKHTC</dc:creator>
  <cp:lastModifiedBy>Administrator</cp:lastModifiedBy>
  <cp:lastPrinted>2026-07-04T10:02:33Z</cp:lastPrinted>
  <dcterms:created xsi:type="dcterms:W3CDTF">2019-04-16T04:21:36Z</dcterms:created>
  <dcterms:modified xsi:type="dcterms:W3CDTF">2026-07-07T10:44:39Z</dcterms:modified>
</cp:coreProperties>
</file>