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QUẢNG YÊN THẾ\QUẢNG 2024\CÔNG KHAI DỰ TOÁN\CÔNG KHAI QUYẾT TOÁN NĂM\"/>
    </mc:Choice>
  </mc:AlternateContent>
  <xr:revisionPtr revIDLastSave="0" documentId="13_ncr:1_{4011650B-A6DB-41C6-AF61-9A15708AC880}" xr6:coauthVersionLast="36" xr6:coauthVersionMax="36" xr10:uidLastSave="{00000000-0000-0000-0000-000000000000}"/>
  <bookViews>
    <workbookView xWindow="240" yWindow="60" windowWidth="15600" windowHeight="6975" tabRatio="779" xr2:uid="{00000000-000D-0000-FFFF-FFFF00000000}"/>
  </bookViews>
  <sheets>
    <sheet name="Bieu 4" sheetId="3" r:id="rId1"/>
  </sheets>
  <definedNames>
    <definedName name="_xlnm.Print_Titles" localSheetId="0">'Bieu 4'!$4:$5</definedName>
  </definedNames>
  <calcPr calcId="191029"/>
</workbook>
</file>

<file path=xl/calcChain.xml><?xml version="1.0" encoding="utf-8"?>
<calcChain xmlns="http://schemas.openxmlformats.org/spreadsheetml/2006/main">
  <c r="E74" i="3" l="1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C72" i="3"/>
  <c r="D72" i="3" s="1"/>
  <c r="C69" i="3"/>
  <c r="D69" i="3" s="1"/>
  <c r="D74" i="3"/>
  <c r="D73" i="3"/>
  <c r="D71" i="3"/>
  <c r="D70" i="3"/>
  <c r="C40" i="3"/>
  <c r="C26" i="3" s="1"/>
  <c r="C19" i="3"/>
  <c r="C12" i="3"/>
  <c r="C7" i="3"/>
  <c r="D10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C48" i="3"/>
  <c r="C47" i="3" s="1"/>
  <c r="D47" i="3"/>
  <c r="D46" i="3"/>
  <c r="D45" i="3"/>
  <c r="C44" i="3"/>
  <c r="D43" i="3"/>
  <c r="D42" i="3"/>
  <c r="C41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4" i="3"/>
  <c r="C23" i="3"/>
  <c r="D22" i="3"/>
  <c r="D21" i="3"/>
  <c r="D20" i="3"/>
  <c r="D18" i="3"/>
  <c r="D17" i="3"/>
  <c r="D16" i="3"/>
  <c r="D15" i="3"/>
  <c r="C14" i="3"/>
  <c r="C13" i="3" s="1"/>
  <c r="D13" i="3" s="1"/>
  <c r="D26" i="3" l="1"/>
  <c r="C68" i="3"/>
  <c r="D68" i="3" s="1"/>
  <c r="D19" i="3"/>
  <c r="D40" i="3"/>
  <c r="D44" i="3"/>
  <c r="D41" i="3"/>
  <c r="C25" i="3" l="1"/>
  <c r="D12" i="3"/>
  <c r="C6" i="3"/>
  <c r="D6" i="3" s="1"/>
  <c r="D25" i="3"/>
  <c r="D8" i="3"/>
  <c r="D9" i="3"/>
  <c r="D11" i="3"/>
  <c r="D7" i="3" l="1"/>
</calcChain>
</file>

<file path=xl/sharedStrings.xml><?xml version="1.0" encoding="utf-8"?>
<sst xmlns="http://schemas.openxmlformats.org/spreadsheetml/2006/main" count="115" uniqueCount="80">
  <si>
    <t>A</t>
  </si>
  <si>
    <t>I</t>
  </si>
  <si>
    <t>II</t>
  </si>
  <si>
    <t>Số thu nộp NSNN</t>
  </si>
  <si>
    <t>Hoạt động SX, cung ứng dịch vụ</t>
  </si>
  <si>
    <t xml:space="preserve">Hoạt động sự nghiệp khác </t>
  </si>
  <si>
    <t>B</t>
  </si>
  <si>
    <t>Thu khác</t>
  </si>
  <si>
    <t>Nội dung</t>
  </si>
  <si>
    <t>Chi sự nghiệp thể dục thể thao</t>
  </si>
  <si>
    <t>Chi sự nghiệp bảo vệ môi trường</t>
  </si>
  <si>
    <t>Chi quản lý hành chính</t>
  </si>
  <si>
    <t>Quyết toán chi ngân sách nhà nước</t>
  </si>
  <si>
    <t>Số 
TT</t>
  </si>
  <si>
    <t xml:space="preserve">          ĐV tính: Triệu đồng</t>
  </si>
  <si>
    <t>1.1</t>
  </si>
  <si>
    <t>Lệ phí</t>
  </si>
  <si>
    <t>1.2</t>
  </si>
  <si>
    <t>Phí</t>
  </si>
  <si>
    <t>2.1</t>
  </si>
  <si>
    <t>a</t>
  </si>
  <si>
    <t>b</t>
  </si>
  <si>
    <t>Kinh phí nhiệm vụ không thường xuyên</t>
  </si>
  <si>
    <t>2.2</t>
  </si>
  <si>
    <t xml:space="preserve">Kinh phí không thực hiện chế độ tự chủ </t>
  </si>
  <si>
    <t xml:space="preserve"> Số phí, lệ phí nộp NSNN</t>
  </si>
  <si>
    <t>3.1</t>
  </si>
  <si>
    <t>3.2</t>
  </si>
  <si>
    <t>Kinh phí thực hiện nhiệm vụ khoa học công nghệ</t>
  </si>
  <si>
    <t>- Nhiệm vụ khoa học công nghệ cấp quốc gia</t>
  </si>
  <si>
    <t>- Nhiệm vụ khoa học công nghệ cấp Bộ</t>
  </si>
  <si>
    <t>- Nhiệm vụ khoa học công nghệ cấp cơ sở</t>
  </si>
  <si>
    <t>2.3</t>
  </si>
  <si>
    <t xml:space="preserve">Kinh phí nhiệm vụ không thường xuyên </t>
  </si>
  <si>
    <t>Chi sự nghiệp giáo dục, đào tạo, dạy nghề</t>
  </si>
  <si>
    <t xml:space="preserve">Chi sự nghiệp y tế, dân số và gia đình </t>
  </si>
  <si>
    <t xml:space="preserve">Chi bảo đảm xã hội  </t>
  </si>
  <si>
    <t>5.1</t>
  </si>
  <si>
    <t>5.2</t>
  </si>
  <si>
    <t>6.1</t>
  </si>
  <si>
    <t>6.2</t>
  </si>
  <si>
    <t>7.1</t>
  </si>
  <si>
    <t>7.2</t>
  </si>
  <si>
    <t xml:space="preserve">Chi sự nghiệp văn hóa thông tin  </t>
  </si>
  <si>
    <t>8.1</t>
  </si>
  <si>
    <t>8.2</t>
  </si>
  <si>
    <t>Chi sự nghiệp phát thanh, truyền hình, thông tấn</t>
  </si>
  <si>
    <t>9.1</t>
  </si>
  <si>
    <t>9.2</t>
  </si>
  <si>
    <t>10.1</t>
  </si>
  <si>
    <t>10.2</t>
  </si>
  <si>
    <t>Kinh phí nhiệm vụ thường xuyên</t>
  </si>
  <si>
    <t xml:space="preserve">Kinh phí thực hiện chế độ tự chủ </t>
  </si>
  <si>
    <t>Kinh phí nhiệm vụ thường xuyên theo chức năng</t>
  </si>
  <si>
    <t xml:space="preserve">Chi hoạt động Kinh tế </t>
  </si>
  <si>
    <t>Chậm nhất 15 ngày kể từ ngày được cấp trên phê duyệt</t>
  </si>
  <si>
    <t>Báo cáo tình hình thực hiện ngân sách nhà nước hàng năm được công khai chậm nhất 5 ngày kể từ ngày đơn vị báo cáo đơn vị dự toán cấp trên trực tiếp</t>
  </si>
  <si>
    <t>Chi sự nghiệp</t>
  </si>
  <si>
    <t>c</t>
  </si>
  <si>
    <t>Phòng bệnh</t>
  </si>
  <si>
    <t>Khám, chữa bệnh</t>
  </si>
  <si>
    <t>Kinh phí thực hiện tự chủ</t>
  </si>
  <si>
    <t>Dân số- KHHGĐ</t>
  </si>
  <si>
    <t>Kinh phí không thường xuyên</t>
  </si>
  <si>
    <t>Quyết toán thu, chi, nộp ngân sách, phí, lệ phí</t>
  </si>
  <si>
    <t xml:space="preserve"> Tổng số thu phí, lệ phí</t>
  </si>
  <si>
    <t>Chi từ nguồn thu phí được khấu trừ để lại</t>
  </si>
  <si>
    <t>III</t>
  </si>
  <si>
    <t>Nguồn ngân sách trong nước</t>
  </si>
  <si>
    <t>Chi sự nghiệp khoa học và công nghệ</t>
  </si>
  <si>
    <t>Thu hoạt động sản xuất kinh doanh dịch vụ</t>
  </si>
  <si>
    <t>Nguồn vốn viện trợ</t>
  </si>
  <si>
    <t>Dự án A</t>
  </si>
  <si>
    <t>Dự án B</t>
  </si>
  <si>
    <t>Tổng số liệu
 báo cáo
 quyết toán</t>
  </si>
  <si>
    <t>Tổng số liệu quyết toán
 được duyệt</t>
  </si>
  <si>
    <t>Chênh lệch</t>
  </si>
  <si>
    <t xml:space="preserve"> QUYẾT TOÁN THU - CHI NGÂN SÁCH NHÀ NƯỚC NĂM 2023</t>
  </si>
  <si>
    <r>
      <t xml:space="preserve">Số quyết toán được duyệt chi tiết từng đơn vị trực thuộc </t>
    </r>
    <r>
      <rPr>
        <sz val="11"/>
        <rFont val="Times New Roman"/>
        <family val="1"/>
      </rPr>
      <t>(nếu có)</t>
    </r>
  </si>
  <si>
    <t>(Kèm theo Quyết định số 427/QĐ-TTYT ngày 24/6/2024 của Trung tâm Y tế huyện Yên Thế)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</si>
</sst>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1"/>
      <name val="Calibri"/>
      <family val="2"/>
      <charset val="163"/>
      <scheme val="minor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sz val="11"/>
      <name val="Calibri"/>
      <family val="2"/>
      <charset val="163"/>
      <scheme val="minor"/>
    </font>
    <font>
      <b/>
      <sz val="14"/>
      <name val="Cambria"/>
      <family val="1"/>
      <charset val="163"/>
      <scheme val="major"/>
    </font>
    <font>
      <sz val="14"/>
      <name val="Cambria"/>
      <family val="1"/>
      <charset val="163"/>
      <scheme val="major"/>
    </font>
    <font>
      <b/>
      <i/>
      <sz val="12"/>
      <name val="Times New Roman"/>
      <family val="1"/>
      <charset val="163"/>
    </font>
    <font>
      <i/>
      <sz val="12"/>
      <name val="Times New Roman"/>
      <family val="1"/>
    </font>
    <font>
      <b/>
      <i/>
      <sz val="12"/>
      <name val=".VnTime"/>
      <family val="2"/>
    </font>
    <font>
      <i/>
      <sz val="12"/>
      <name val="Cambria"/>
      <family val="1"/>
      <charset val="163"/>
      <scheme val="major"/>
    </font>
    <font>
      <b/>
      <i/>
      <sz val="12"/>
      <name val="Cambria"/>
      <family val="1"/>
      <charset val="163"/>
      <scheme val="major"/>
    </font>
    <font>
      <b/>
      <sz val="12"/>
      <color rgb="FFFF0000"/>
      <name val="Times New Roman"/>
      <family val="1"/>
      <charset val="163"/>
    </font>
    <font>
      <b/>
      <sz val="11"/>
      <color rgb="FFFF0000"/>
      <name val="Calibri"/>
      <family val="2"/>
      <charset val="163"/>
      <scheme val="minor"/>
    </font>
    <font>
      <sz val="12"/>
      <color rgb="FFFF0000"/>
      <name val="Times New Roman"/>
      <family val="1"/>
      <charset val="163"/>
    </font>
    <font>
      <sz val="14"/>
      <color rgb="FFFF0000"/>
      <name val="Cambria"/>
      <family val="1"/>
      <charset val="163"/>
      <scheme val="major"/>
    </font>
    <font>
      <sz val="11"/>
      <color rgb="FFFF0000"/>
      <name val="Calibri"/>
      <family val="2"/>
      <charset val="163"/>
      <scheme val="minor"/>
    </font>
    <font>
      <b/>
      <sz val="14"/>
      <color rgb="FFFF0000"/>
      <name val="Cambria"/>
      <family val="1"/>
      <charset val="163"/>
      <scheme val="major"/>
    </font>
    <font>
      <b/>
      <sz val="12"/>
      <color rgb="FFFF0000"/>
      <name val=".VnTime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  <charset val="163"/>
    </font>
    <font>
      <sz val="11"/>
      <color rgb="FFFF0000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100">
    <xf numFmtId="0" fontId="0" fillId="0" borderId="0" xfId="0"/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justify" vertical="center" wrapText="1"/>
    </xf>
    <xf numFmtId="165" fontId="4" fillId="2" borderId="5" xfId="2" applyNumberFormat="1" applyFont="1" applyFill="1" applyBorder="1" applyAlignment="1">
      <alignment vertical="center" wrapText="1"/>
    </xf>
    <xf numFmtId="165" fontId="6" fillId="2" borderId="5" xfId="2" applyNumberFormat="1" applyFont="1" applyFill="1" applyBorder="1" applyAlignment="1">
      <alignment horizontal="center" vertical="center"/>
    </xf>
    <xf numFmtId="165" fontId="4" fillId="2" borderId="5" xfId="2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5" fontId="7" fillId="2" borderId="0" xfId="2" applyNumberFormat="1" applyFont="1" applyFill="1" applyAlignment="1">
      <alignment vertical="center"/>
    </xf>
    <xf numFmtId="0" fontId="6" fillId="0" borderId="5" xfId="0" applyFont="1" applyFill="1" applyBorder="1" applyAlignment="1">
      <alignment horizontal="right"/>
    </xf>
    <xf numFmtId="0" fontId="6" fillId="0" borderId="5" xfId="0" applyFont="1" applyFill="1" applyBorder="1" applyAlignment="1">
      <alignment wrapText="1"/>
    </xf>
    <xf numFmtId="165" fontId="8" fillId="0" borderId="5" xfId="2" applyNumberFormat="1" applyFont="1" applyFill="1" applyBorder="1"/>
    <xf numFmtId="0" fontId="8" fillId="0" borderId="5" xfId="0" applyFont="1" applyFill="1" applyBorder="1"/>
    <xf numFmtId="0" fontId="9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 wrapText="1"/>
    </xf>
    <xf numFmtId="165" fontId="10" fillId="0" borderId="5" xfId="2" applyNumberFormat="1" applyFont="1" applyFill="1" applyBorder="1"/>
    <xf numFmtId="0" fontId="10" fillId="0" borderId="5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5" xfId="0" applyFont="1" applyFill="1" applyBorder="1" applyAlignment="1">
      <alignment wrapText="1"/>
    </xf>
    <xf numFmtId="165" fontId="11" fillId="0" borderId="5" xfId="2" applyNumberFormat="1" applyFont="1" applyFill="1" applyBorder="1"/>
    <xf numFmtId="0" fontId="11" fillId="0" borderId="5" xfId="0" applyFont="1" applyFill="1" applyBorder="1"/>
    <xf numFmtId="0" fontId="2" fillId="2" borderId="5" xfId="0" quotePrefix="1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right"/>
    </xf>
    <xf numFmtId="165" fontId="12" fillId="0" borderId="5" xfId="2" applyNumberFormat="1" applyFont="1" applyFill="1" applyBorder="1"/>
    <xf numFmtId="0" fontId="12" fillId="0" borderId="5" xfId="0" applyFont="1" applyFill="1" applyBorder="1"/>
    <xf numFmtId="0" fontId="2" fillId="2" borderId="5" xfId="0" applyFont="1" applyFill="1" applyBorder="1" applyAlignment="1">
      <alignment horizontal="justify" vertical="center" wrapText="1"/>
    </xf>
    <xf numFmtId="165" fontId="2" fillId="2" borderId="5" xfId="2" applyNumberFormat="1" applyFont="1" applyFill="1" applyBorder="1" applyAlignment="1">
      <alignment vertical="center" wrapText="1"/>
    </xf>
    <xf numFmtId="165" fontId="9" fillId="2" borderId="5" xfId="2" applyNumberFormat="1" applyFont="1" applyFill="1" applyBorder="1" applyAlignment="1">
      <alignment horizontal="center" vertical="center"/>
    </xf>
    <xf numFmtId="165" fontId="2" fillId="2" borderId="5" xfId="2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165" fontId="13" fillId="2" borderId="0" xfId="2" applyNumberFormat="1" applyFont="1" applyFill="1" applyAlignment="1">
      <alignment vertical="center"/>
    </xf>
    <xf numFmtId="0" fontId="2" fillId="2" borderId="5" xfId="0" applyFont="1" applyFill="1" applyBorder="1" applyAlignment="1">
      <alignment vertical="center" wrapText="1"/>
    </xf>
    <xf numFmtId="165" fontId="2" fillId="2" borderId="5" xfId="2" applyNumberFormat="1" applyFont="1" applyFill="1" applyBorder="1" applyAlignment="1">
      <alignment horizontal="justify" vertical="center" wrapText="1"/>
    </xf>
    <xf numFmtId="0" fontId="15" fillId="2" borderId="0" xfId="0" applyFont="1" applyFill="1" applyAlignment="1">
      <alignment vertical="center"/>
    </xf>
    <xf numFmtId="165" fontId="15" fillId="2" borderId="0" xfId="2" applyNumberFormat="1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 wrapText="1"/>
    </xf>
    <xf numFmtId="165" fontId="14" fillId="2" borderId="0" xfId="2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165" fontId="16" fillId="2" borderId="4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14" fillId="2" borderId="0" xfId="0" applyNumberFormat="1" applyFont="1" applyFill="1" applyAlignment="1">
      <alignment vertical="center"/>
    </xf>
    <xf numFmtId="165" fontId="17" fillId="2" borderId="5" xfId="2" applyNumberFormat="1" applyFont="1" applyFill="1" applyBorder="1" applyAlignment="1">
      <alignment horizontal="center" vertical="center"/>
    </xf>
    <xf numFmtId="165" fontId="3" fillId="2" borderId="5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165" fontId="3" fillId="2" borderId="5" xfId="2" applyNumberFormat="1" applyFont="1" applyFill="1" applyBorder="1" applyAlignment="1">
      <alignment horizontal="center" vertical="center"/>
    </xf>
    <xf numFmtId="165" fontId="4" fillId="2" borderId="5" xfId="2" applyNumberFormat="1" applyFont="1" applyFill="1" applyBorder="1" applyAlignment="1">
      <alignment horizontal="center" vertical="center" wrapText="1"/>
    </xf>
    <xf numFmtId="165" fontId="2" fillId="2" borderId="5" xfId="2" applyNumberFormat="1" applyFont="1" applyFill="1" applyBorder="1" applyAlignment="1">
      <alignment horizontal="center" vertical="center" wrapText="1"/>
    </xf>
    <xf numFmtId="165" fontId="18" fillId="2" borderId="5" xfId="2" applyNumberFormat="1" applyFont="1" applyFill="1" applyBorder="1" applyAlignment="1">
      <alignment vertical="center"/>
    </xf>
    <xf numFmtId="165" fontId="19" fillId="2" borderId="5" xfId="2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165" fontId="3" fillId="2" borderId="5" xfId="2" applyNumberFormat="1" applyFont="1" applyFill="1" applyBorder="1" applyAlignment="1">
      <alignment vertical="center"/>
    </xf>
    <xf numFmtId="165" fontId="15" fillId="2" borderId="5" xfId="2" applyNumberFormat="1" applyFont="1" applyFill="1" applyBorder="1" applyAlignment="1">
      <alignment vertical="center"/>
    </xf>
    <xf numFmtId="165" fontId="20" fillId="2" borderId="5" xfId="2" applyNumberFormat="1" applyFont="1" applyFill="1" applyBorder="1" applyAlignment="1">
      <alignment vertical="center"/>
    </xf>
    <xf numFmtId="165" fontId="10" fillId="2" borderId="5" xfId="2" applyNumberFormat="1" applyFont="1" applyFill="1" applyBorder="1"/>
    <xf numFmtId="165" fontId="22" fillId="2" borderId="0" xfId="0" applyNumberFormat="1" applyFont="1" applyFill="1" applyAlignment="1">
      <alignment vertical="center"/>
    </xf>
    <xf numFmtId="0" fontId="22" fillId="2" borderId="0" xfId="0" applyFont="1" applyFill="1" applyAlignment="1">
      <alignment vertical="center"/>
    </xf>
    <xf numFmtId="165" fontId="22" fillId="2" borderId="0" xfId="2" applyNumberFormat="1" applyFont="1" applyFill="1" applyAlignment="1">
      <alignment vertical="center"/>
    </xf>
    <xf numFmtId="165" fontId="23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vertical="center"/>
    </xf>
    <xf numFmtId="165" fontId="24" fillId="2" borderId="0" xfId="2" applyNumberFormat="1" applyFont="1" applyFill="1" applyAlignment="1">
      <alignment vertical="center"/>
    </xf>
    <xf numFmtId="164" fontId="23" fillId="2" borderId="0" xfId="2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165" fontId="25" fillId="2" borderId="0" xfId="2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165" fontId="26" fillId="2" borderId="0" xfId="2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0" fontId="28" fillId="0" borderId="0" xfId="0" applyFont="1" applyFill="1"/>
    <xf numFmtId="165" fontId="28" fillId="0" borderId="0" xfId="2" applyNumberFormat="1" applyFont="1" applyFill="1"/>
    <xf numFmtId="0" fontId="29" fillId="0" borderId="0" xfId="0" applyFont="1" applyFill="1"/>
    <xf numFmtId="165" fontId="29" fillId="0" borderId="0" xfId="2" applyNumberFormat="1" applyFont="1" applyFill="1"/>
    <xf numFmtId="165" fontId="29" fillId="0" borderId="0" xfId="0" applyNumberFormat="1" applyFont="1" applyFill="1"/>
    <xf numFmtId="0" fontId="30" fillId="0" borderId="0" xfId="0" applyFont="1" applyFill="1"/>
    <xf numFmtId="165" fontId="30" fillId="0" borderId="0" xfId="2" applyNumberFormat="1" applyFont="1" applyFill="1"/>
    <xf numFmtId="0" fontId="31" fillId="0" borderId="0" xfId="0" applyFont="1" applyFill="1"/>
    <xf numFmtId="165" fontId="31" fillId="0" borderId="0" xfId="0" applyNumberFormat="1" applyFont="1" applyFill="1"/>
    <xf numFmtId="165" fontId="31" fillId="0" borderId="0" xfId="2" applyNumberFormat="1" applyFont="1" applyFill="1"/>
    <xf numFmtId="165" fontId="6" fillId="2" borderId="4" xfId="2" applyNumberFormat="1" applyFont="1" applyFill="1" applyBorder="1" applyAlignment="1">
      <alignment horizontal="center" vertical="center"/>
    </xf>
    <xf numFmtId="165" fontId="17" fillId="2" borderId="4" xfId="2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165" fontId="2" fillId="2" borderId="6" xfId="2" applyNumberFormat="1" applyFont="1" applyFill="1" applyBorder="1" applyAlignment="1">
      <alignment vertical="center"/>
    </xf>
    <xf numFmtId="165" fontId="9" fillId="2" borderId="6" xfId="2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11" fillId="2" borderId="1" xfId="2" applyNumberFormat="1" applyFont="1" applyFill="1" applyBorder="1" applyAlignment="1">
      <alignment horizontal="center" vertical="center" wrapText="1"/>
    </xf>
    <xf numFmtId="165" fontId="11" fillId="2" borderId="2" xfId="2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165" fontId="3" fillId="2" borderId="3" xfId="2" applyNumberFormat="1" applyFont="1" applyFill="1" applyBorder="1" applyAlignment="1">
      <alignment horizontal="right" vertical="center"/>
    </xf>
    <xf numFmtId="165" fontId="17" fillId="2" borderId="6" xfId="2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74"/>
  <sheetViews>
    <sheetView tabSelected="1" topLeftCell="A61" workbookViewId="0">
      <selection activeCell="I84" sqref="I84"/>
    </sheetView>
  </sheetViews>
  <sheetFormatPr defaultColWidth="9.140625" defaultRowHeight="15" x14ac:dyDescent="0.25"/>
  <cols>
    <col min="1" max="1" width="5" style="30" bestFit="1" customWidth="1"/>
    <col min="2" max="2" width="43.85546875" style="30" customWidth="1"/>
    <col min="3" max="3" width="10.85546875" style="31" customWidth="1"/>
    <col min="4" max="4" width="10.140625" style="31" customWidth="1"/>
    <col min="5" max="5" width="9.140625" style="31" customWidth="1"/>
    <col min="6" max="6" width="13" style="31" customWidth="1"/>
    <col min="7" max="7" width="10.42578125" style="30" bestFit="1" customWidth="1"/>
    <col min="8" max="9" width="9.140625" style="30"/>
    <col min="10" max="10" width="11.42578125" style="30" bestFit="1" customWidth="1"/>
    <col min="11" max="11" width="9.140625" style="31"/>
    <col min="12" max="12" width="18.7109375" style="31" bestFit="1" customWidth="1"/>
    <col min="13" max="13" width="9.140625" style="31"/>
    <col min="14" max="16384" width="9.140625" style="30"/>
  </cols>
  <sheetData>
    <row r="1" spans="1:13" ht="27.75" customHeight="1" x14ac:dyDescent="0.25">
      <c r="A1" s="91" t="s">
        <v>77</v>
      </c>
      <c r="B1" s="91"/>
      <c r="C1" s="91"/>
      <c r="D1" s="91"/>
      <c r="E1" s="91"/>
      <c r="F1" s="91"/>
      <c r="H1" s="30" t="s">
        <v>55</v>
      </c>
    </row>
    <row r="2" spans="1:13" s="34" customFormat="1" ht="12.75" customHeight="1" x14ac:dyDescent="0.25">
      <c r="A2" s="92" t="s">
        <v>79</v>
      </c>
      <c r="B2" s="92"/>
      <c r="C2" s="92"/>
      <c r="D2" s="92"/>
      <c r="E2" s="92"/>
      <c r="F2" s="92"/>
      <c r="G2" s="39"/>
      <c r="H2" s="90" t="s">
        <v>56</v>
      </c>
      <c r="K2" s="35"/>
      <c r="L2" s="35"/>
      <c r="M2" s="35"/>
    </row>
    <row r="3" spans="1:13" ht="18.75" customHeight="1" x14ac:dyDescent="0.25">
      <c r="A3" s="39"/>
      <c r="B3" s="39"/>
      <c r="C3" s="98" t="s">
        <v>14</v>
      </c>
      <c r="D3" s="98"/>
      <c r="E3" s="98"/>
      <c r="F3" s="98"/>
      <c r="G3" s="40"/>
      <c r="H3" s="90"/>
    </row>
    <row r="4" spans="1:13" s="8" customFormat="1" x14ac:dyDescent="0.25">
      <c r="A4" s="97" t="s">
        <v>13</v>
      </c>
      <c r="B4" s="95" t="s">
        <v>8</v>
      </c>
      <c r="C4" s="93" t="s">
        <v>74</v>
      </c>
      <c r="D4" s="93" t="s">
        <v>75</v>
      </c>
      <c r="E4" s="93" t="s">
        <v>76</v>
      </c>
      <c r="F4" s="93" t="s">
        <v>78</v>
      </c>
      <c r="G4" s="41"/>
      <c r="H4" s="90"/>
      <c r="K4" s="9"/>
      <c r="L4" s="9"/>
      <c r="M4" s="9"/>
    </row>
    <row r="5" spans="1:13" s="8" customFormat="1" ht="70.5" customHeight="1" x14ac:dyDescent="0.25">
      <c r="A5" s="96"/>
      <c r="B5" s="96"/>
      <c r="C5" s="94"/>
      <c r="D5" s="94"/>
      <c r="E5" s="94"/>
      <c r="F5" s="94"/>
      <c r="H5" s="90"/>
      <c r="K5" s="9"/>
      <c r="L5" s="9"/>
      <c r="M5" s="9"/>
    </row>
    <row r="6" spans="1:13" s="36" customFormat="1" ht="22.5" customHeight="1" x14ac:dyDescent="0.25">
      <c r="A6" s="42" t="s">
        <v>0</v>
      </c>
      <c r="B6" s="43" t="s">
        <v>64</v>
      </c>
      <c r="C6" s="84">
        <f>C7+C12+C19</f>
        <v>126636.5</v>
      </c>
      <c r="D6" s="84">
        <f>C6</f>
        <v>126636.5</v>
      </c>
      <c r="E6" s="85">
        <f>C6-D6</f>
        <v>0</v>
      </c>
      <c r="F6" s="44"/>
      <c r="G6" s="45"/>
      <c r="H6" s="90"/>
      <c r="K6" s="38"/>
      <c r="L6" s="38"/>
      <c r="M6" s="38"/>
    </row>
    <row r="7" spans="1:13" s="36" customFormat="1" ht="18" x14ac:dyDescent="0.25">
      <c r="A7" s="1" t="s">
        <v>1</v>
      </c>
      <c r="B7" s="37" t="s">
        <v>65</v>
      </c>
      <c r="C7" s="6">
        <f>SUM(C8:C11)</f>
        <v>67836</v>
      </c>
      <c r="D7" s="6">
        <f>+C7</f>
        <v>67836</v>
      </c>
      <c r="E7" s="47">
        <f t="shared" ref="E7:E70" si="0">C7-D7</f>
        <v>0</v>
      </c>
      <c r="F7" s="6"/>
      <c r="G7" s="45"/>
      <c r="H7" s="90"/>
      <c r="J7" s="46"/>
      <c r="K7" s="38"/>
      <c r="L7" s="38"/>
      <c r="M7" s="38"/>
    </row>
    <row r="8" spans="1:13" s="34" customFormat="1" ht="18" x14ac:dyDescent="0.25">
      <c r="A8" s="2"/>
      <c r="B8" s="32" t="s">
        <v>16</v>
      </c>
      <c r="C8" s="33"/>
      <c r="D8" s="47">
        <f t="shared" ref="D8:D11" si="1">+C8</f>
        <v>0</v>
      </c>
      <c r="E8" s="47">
        <f t="shared" si="0"/>
        <v>0</v>
      </c>
      <c r="F8" s="29"/>
      <c r="G8" s="39"/>
      <c r="H8" s="90"/>
      <c r="K8" s="35"/>
      <c r="L8" s="35"/>
      <c r="M8" s="35"/>
    </row>
    <row r="9" spans="1:13" s="34" customFormat="1" ht="18" x14ac:dyDescent="0.25">
      <c r="A9" s="2"/>
      <c r="B9" s="32" t="s">
        <v>18</v>
      </c>
      <c r="C9" s="33"/>
      <c r="D9" s="47">
        <f t="shared" si="1"/>
        <v>0</v>
      </c>
      <c r="E9" s="47">
        <f t="shared" si="0"/>
        <v>0</v>
      </c>
      <c r="F9" s="29"/>
      <c r="G9" s="39"/>
      <c r="H9" s="90"/>
      <c r="K9" s="35"/>
      <c r="L9" s="35"/>
      <c r="M9" s="35"/>
    </row>
    <row r="10" spans="1:13" s="34" customFormat="1" ht="18" x14ac:dyDescent="0.25">
      <c r="A10" s="2"/>
      <c r="B10" s="32" t="s">
        <v>70</v>
      </c>
      <c r="C10" s="33">
        <v>67836</v>
      </c>
      <c r="D10" s="28">
        <f t="shared" ref="D10" si="2">+C10</f>
        <v>67836</v>
      </c>
      <c r="E10" s="47">
        <f t="shared" si="0"/>
        <v>0</v>
      </c>
      <c r="F10" s="29"/>
      <c r="G10" s="39"/>
      <c r="H10" s="90"/>
      <c r="K10" s="35"/>
      <c r="L10" s="35"/>
      <c r="M10" s="35"/>
    </row>
    <row r="11" spans="1:13" s="34" customFormat="1" ht="18" x14ac:dyDescent="0.25">
      <c r="A11" s="2"/>
      <c r="B11" s="32" t="s">
        <v>7</v>
      </c>
      <c r="C11" s="33"/>
      <c r="D11" s="47">
        <f t="shared" si="1"/>
        <v>0</v>
      </c>
      <c r="E11" s="47">
        <f t="shared" si="0"/>
        <v>0</v>
      </c>
      <c r="F11" s="29"/>
      <c r="G11" s="39"/>
      <c r="H11" s="90"/>
      <c r="K11" s="35"/>
      <c r="L11" s="35"/>
      <c r="M11" s="35"/>
    </row>
    <row r="12" spans="1:13" s="61" customFormat="1" ht="15.75" x14ac:dyDescent="0.25">
      <c r="A12" s="1" t="s">
        <v>2</v>
      </c>
      <c r="B12" s="4" t="s">
        <v>66</v>
      </c>
      <c r="C12" s="5">
        <f>C13+C16</f>
        <v>58658</v>
      </c>
      <c r="D12" s="6">
        <f t="shared" ref="D12:D13" si="3">+C12</f>
        <v>58658</v>
      </c>
      <c r="E12" s="47">
        <f t="shared" si="0"/>
        <v>0</v>
      </c>
      <c r="F12" s="7"/>
      <c r="G12" s="60"/>
      <c r="H12" s="90"/>
      <c r="K12" s="62"/>
      <c r="L12" s="62"/>
      <c r="M12" s="62"/>
    </row>
    <row r="13" spans="1:13" s="64" customFormat="1" ht="18" x14ac:dyDescent="0.25">
      <c r="A13" s="2">
        <v>1</v>
      </c>
      <c r="B13" s="32" t="s">
        <v>57</v>
      </c>
      <c r="C13" s="33">
        <f>+C14+C15</f>
        <v>58658</v>
      </c>
      <c r="D13" s="28">
        <f t="shared" si="3"/>
        <v>58658</v>
      </c>
      <c r="E13" s="47">
        <f t="shared" si="0"/>
        <v>0</v>
      </c>
      <c r="F13" s="29"/>
      <c r="G13" s="63"/>
      <c r="H13" s="90"/>
      <c r="K13" s="65"/>
      <c r="L13" s="65"/>
      <c r="M13" s="65"/>
    </row>
    <row r="14" spans="1:13" s="64" customFormat="1" ht="18" x14ac:dyDescent="0.25">
      <c r="A14" s="2" t="s">
        <v>20</v>
      </c>
      <c r="B14" s="32" t="s">
        <v>51</v>
      </c>
      <c r="C14" s="27">
        <f>D14</f>
        <v>58658</v>
      </c>
      <c r="D14" s="28">
        <v>58658</v>
      </c>
      <c r="E14" s="47">
        <f t="shared" si="0"/>
        <v>0</v>
      </c>
      <c r="F14" s="29"/>
      <c r="G14" s="66"/>
      <c r="H14" s="90"/>
      <c r="K14" s="65"/>
      <c r="L14" s="65"/>
      <c r="M14" s="65"/>
    </row>
    <row r="15" spans="1:13" s="64" customFormat="1" ht="18" x14ac:dyDescent="0.25">
      <c r="A15" s="2" t="s">
        <v>21</v>
      </c>
      <c r="B15" s="32" t="s">
        <v>22</v>
      </c>
      <c r="C15" s="33"/>
      <c r="D15" s="28">
        <f t="shared" ref="D15:D22" si="4">+C15</f>
        <v>0</v>
      </c>
      <c r="E15" s="47">
        <f t="shared" si="0"/>
        <v>0</v>
      </c>
      <c r="F15" s="29"/>
      <c r="G15" s="67"/>
      <c r="H15" s="90"/>
      <c r="K15" s="65"/>
      <c r="L15" s="65"/>
      <c r="M15" s="65"/>
    </row>
    <row r="16" spans="1:13" s="64" customFormat="1" ht="18" x14ac:dyDescent="0.25">
      <c r="A16" s="2">
        <v>2</v>
      </c>
      <c r="B16" s="32" t="s">
        <v>11</v>
      </c>
      <c r="C16" s="48"/>
      <c r="D16" s="28">
        <f t="shared" si="4"/>
        <v>0</v>
      </c>
      <c r="E16" s="47">
        <f t="shared" si="0"/>
        <v>0</v>
      </c>
      <c r="F16" s="29"/>
      <c r="G16" s="67"/>
      <c r="H16" s="90"/>
      <c r="K16" s="65"/>
      <c r="L16" s="65"/>
      <c r="M16" s="65"/>
    </row>
    <row r="17" spans="1:13" s="64" customFormat="1" ht="18" x14ac:dyDescent="0.25">
      <c r="A17" s="2" t="s">
        <v>20</v>
      </c>
      <c r="B17" s="49" t="s">
        <v>52</v>
      </c>
      <c r="C17" s="33"/>
      <c r="D17" s="28">
        <f t="shared" si="4"/>
        <v>0</v>
      </c>
      <c r="E17" s="47">
        <f t="shared" si="0"/>
        <v>0</v>
      </c>
      <c r="F17" s="29"/>
      <c r="G17" s="67"/>
      <c r="H17" s="90"/>
      <c r="K17" s="65"/>
      <c r="L17" s="65"/>
      <c r="M17" s="65"/>
    </row>
    <row r="18" spans="1:13" s="64" customFormat="1" ht="18" x14ac:dyDescent="0.25">
      <c r="A18" s="2" t="s">
        <v>21</v>
      </c>
      <c r="B18" s="32" t="s">
        <v>24</v>
      </c>
      <c r="C18" s="48"/>
      <c r="D18" s="28">
        <f t="shared" si="4"/>
        <v>0</v>
      </c>
      <c r="E18" s="47">
        <f t="shared" si="0"/>
        <v>0</v>
      </c>
      <c r="F18" s="29"/>
      <c r="G18" s="63"/>
      <c r="H18" s="90"/>
      <c r="K18" s="65"/>
      <c r="L18" s="65"/>
      <c r="M18" s="65"/>
    </row>
    <row r="19" spans="1:13" s="61" customFormat="1" ht="15.75" x14ac:dyDescent="0.25">
      <c r="A19" s="1" t="s">
        <v>67</v>
      </c>
      <c r="B19" s="4" t="s">
        <v>3</v>
      </c>
      <c r="C19" s="5">
        <f>+C20+C23+C24</f>
        <v>142.5</v>
      </c>
      <c r="D19" s="6">
        <f t="shared" si="4"/>
        <v>142.5</v>
      </c>
      <c r="E19" s="47">
        <f t="shared" si="0"/>
        <v>0</v>
      </c>
      <c r="F19" s="7"/>
      <c r="G19" s="60"/>
      <c r="H19" s="90"/>
      <c r="K19" s="62"/>
      <c r="L19" s="62"/>
      <c r="M19" s="62"/>
    </row>
    <row r="20" spans="1:13" s="64" customFormat="1" ht="18" x14ac:dyDescent="0.25">
      <c r="A20" s="2">
        <v>1</v>
      </c>
      <c r="B20" s="32" t="s">
        <v>25</v>
      </c>
      <c r="C20" s="33"/>
      <c r="D20" s="28">
        <f t="shared" si="4"/>
        <v>0</v>
      </c>
      <c r="E20" s="47">
        <f t="shared" si="0"/>
        <v>0</v>
      </c>
      <c r="F20" s="29"/>
      <c r="G20" s="67"/>
      <c r="H20" s="90"/>
      <c r="K20" s="65"/>
      <c r="L20" s="65"/>
      <c r="M20" s="65"/>
    </row>
    <row r="21" spans="1:13" s="64" customFormat="1" ht="18" x14ac:dyDescent="0.25">
      <c r="A21" s="2" t="s">
        <v>15</v>
      </c>
      <c r="B21" s="32" t="s">
        <v>16</v>
      </c>
      <c r="C21" s="50"/>
      <c r="D21" s="28">
        <f t="shared" si="4"/>
        <v>0</v>
      </c>
      <c r="E21" s="47">
        <f t="shared" si="0"/>
        <v>0</v>
      </c>
      <c r="F21" s="29"/>
      <c r="G21" s="67"/>
      <c r="H21" s="90"/>
      <c r="K21" s="65"/>
      <c r="L21" s="65"/>
      <c r="M21" s="65"/>
    </row>
    <row r="22" spans="1:13" s="64" customFormat="1" ht="18" x14ac:dyDescent="0.25">
      <c r="A22" s="2" t="s">
        <v>17</v>
      </c>
      <c r="B22" s="32" t="s">
        <v>18</v>
      </c>
      <c r="C22" s="27"/>
      <c r="D22" s="28">
        <f t="shared" si="4"/>
        <v>0</v>
      </c>
      <c r="E22" s="47">
        <f t="shared" si="0"/>
        <v>0</v>
      </c>
      <c r="F22" s="29"/>
      <c r="G22" s="67"/>
      <c r="H22" s="90"/>
      <c r="K22" s="65"/>
      <c r="L22" s="65"/>
      <c r="M22" s="65"/>
    </row>
    <row r="23" spans="1:13" s="68" customFormat="1" ht="15.75" x14ac:dyDescent="0.25">
      <c r="A23" s="2">
        <v>2</v>
      </c>
      <c r="B23" s="26" t="s">
        <v>4</v>
      </c>
      <c r="C23" s="27">
        <f>D23</f>
        <v>142.5</v>
      </c>
      <c r="D23" s="28">
        <v>142.5</v>
      </c>
      <c r="E23" s="47">
        <f t="shared" si="0"/>
        <v>0</v>
      </c>
      <c r="F23" s="29"/>
      <c r="H23" s="90"/>
      <c r="K23" s="69"/>
      <c r="L23" s="69"/>
      <c r="M23" s="69"/>
    </row>
    <row r="24" spans="1:13" s="68" customFormat="1" ht="15.75" x14ac:dyDescent="0.25">
      <c r="A24" s="2">
        <v>3</v>
      </c>
      <c r="B24" s="26" t="s">
        <v>5</v>
      </c>
      <c r="C24" s="27"/>
      <c r="D24" s="28">
        <f t="shared" ref="D24:D39" si="5">+C24</f>
        <v>0</v>
      </c>
      <c r="E24" s="47">
        <f t="shared" si="0"/>
        <v>0</v>
      </c>
      <c r="F24" s="29"/>
      <c r="H24" s="90"/>
      <c r="K24" s="69"/>
      <c r="L24" s="69"/>
      <c r="M24" s="69"/>
    </row>
    <row r="25" spans="1:13" s="71" customFormat="1" ht="18" x14ac:dyDescent="0.25">
      <c r="A25" s="1" t="s">
        <v>6</v>
      </c>
      <c r="B25" s="37" t="s">
        <v>12</v>
      </c>
      <c r="C25" s="51">
        <f>C26+C68</f>
        <v>35667.5</v>
      </c>
      <c r="D25" s="6">
        <f t="shared" si="5"/>
        <v>35667.5</v>
      </c>
      <c r="E25" s="47">
        <f t="shared" si="0"/>
        <v>0</v>
      </c>
      <c r="F25" s="7"/>
      <c r="G25" s="70"/>
      <c r="H25" s="90"/>
      <c r="K25" s="72"/>
      <c r="L25" s="72"/>
      <c r="M25" s="72"/>
    </row>
    <row r="26" spans="1:13" s="71" customFormat="1" ht="18" x14ac:dyDescent="0.25">
      <c r="A26" s="1" t="s">
        <v>1</v>
      </c>
      <c r="B26" s="37" t="s">
        <v>68</v>
      </c>
      <c r="C26" s="51">
        <f>C27+C30+C37+C40</f>
        <v>35667.5</v>
      </c>
      <c r="D26" s="6">
        <f t="shared" ref="D26" si="6">+C26</f>
        <v>35667.5</v>
      </c>
      <c r="E26" s="47">
        <f t="shared" si="0"/>
        <v>0</v>
      </c>
      <c r="F26" s="7"/>
      <c r="G26" s="70"/>
      <c r="H26" s="90"/>
      <c r="K26" s="72"/>
      <c r="L26" s="72"/>
      <c r="M26" s="72"/>
    </row>
    <row r="27" spans="1:13" s="71" customFormat="1" ht="18" x14ac:dyDescent="0.25">
      <c r="A27" s="1">
        <v>1</v>
      </c>
      <c r="B27" s="37" t="s">
        <v>11</v>
      </c>
      <c r="C27" s="51"/>
      <c r="D27" s="28">
        <f t="shared" si="5"/>
        <v>0</v>
      </c>
      <c r="E27" s="47">
        <f t="shared" si="0"/>
        <v>0</v>
      </c>
      <c r="F27" s="7"/>
      <c r="G27" s="70"/>
      <c r="H27" s="90"/>
      <c r="K27" s="72"/>
      <c r="L27" s="72"/>
      <c r="M27" s="72"/>
    </row>
    <row r="28" spans="1:13" s="64" customFormat="1" ht="18" x14ac:dyDescent="0.25">
      <c r="A28" s="2" t="s">
        <v>15</v>
      </c>
      <c r="B28" s="32" t="s">
        <v>52</v>
      </c>
      <c r="C28" s="52"/>
      <c r="D28" s="28">
        <f t="shared" si="5"/>
        <v>0</v>
      </c>
      <c r="E28" s="47">
        <f t="shared" si="0"/>
        <v>0</v>
      </c>
      <c r="F28" s="29"/>
      <c r="G28" s="67"/>
      <c r="H28" s="90"/>
      <c r="K28" s="65"/>
      <c r="L28" s="65"/>
      <c r="M28" s="65"/>
    </row>
    <row r="29" spans="1:13" s="64" customFormat="1" ht="18" x14ac:dyDescent="0.25">
      <c r="A29" s="2" t="s">
        <v>17</v>
      </c>
      <c r="B29" s="32" t="s">
        <v>24</v>
      </c>
      <c r="C29" s="29"/>
      <c r="D29" s="28">
        <f t="shared" si="5"/>
        <v>0</v>
      </c>
      <c r="E29" s="47">
        <f t="shared" si="0"/>
        <v>0</v>
      </c>
      <c r="F29" s="29"/>
      <c r="G29" s="67"/>
      <c r="H29" s="90"/>
      <c r="K29" s="65"/>
      <c r="L29" s="65"/>
      <c r="M29" s="65"/>
    </row>
    <row r="30" spans="1:13" s="71" customFormat="1" ht="18" x14ac:dyDescent="0.25">
      <c r="A30" s="1">
        <v>2</v>
      </c>
      <c r="B30" s="37" t="s">
        <v>69</v>
      </c>
      <c r="C30" s="7"/>
      <c r="D30" s="28">
        <f t="shared" si="5"/>
        <v>0</v>
      </c>
      <c r="E30" s="47">
        <f t="shared" si="0"/>
        <v>0</v>
      </c>
      <c r="F30" s="53"/>
      <c r="G30" s="73"/>
      <c r="H30" s="90"/>
      <c r="K30" s="72"/>
      <c r="L30" s="72"/>
      <c r="M30" s="72"/>
    </row>
    <row r="31" spans="1:13" s="64" customFormat="1" ht="20.100000000000001" customHeight="1" x14ac:dyDescent="0.25">
      <c r="A31" s="2" t="s">
        <v>19</v>
      </c>
      <c r="B31" s="32" t="s">
        <v>28</v>
      </c>
      <c r="C31" s="29"/>
      <c r="D31" s="28">
        <f t="shared" si="5"/>
        <v>0</v>
      </c>
      <c r="E31" s="47">
        <f t="shared" si="0"/>
        <v>0</v>
      </c>
      <c r="F31" s="54"/>
      <c r="G31" s="67"/>
      <c r="H31" s="90"/>
      <c r="K31" s="65"/>
      <c r="L31" s="65"/>
      <c r="M31" s="65"/>
    </row>
    <row r="32" spans="1:13" s="64" customFormat="1" ht="20.100000000000001" customHeight="1" x14ac:dyDescent="0.25">
      <c r="A32" s="3"/>
      <c r="B32" s="55" t="s">
        <v>29</v>
      </c>
      <c r="C32" s="56"/>
      <c r="D32" s="28">
        <f t="shared" si="5"/>
        <v>0</v>
      </c>
      <c r="E32" s="47">
        <f t="shared" si="0"/>
        <v>0</v>
      </c>
      <c r="F32" s="50"/>
      <c r="G32" s="67"/>
      <c r="H32" s="90"/>
      <c r="K32" s="65"/>
      <c r="L32" s="65"/>
      <c r="M32" s="65"/>
    </row>
    <row r="33" spans="1:13" s="64" customFormat="1" ht="20.100000000000001" customHeight="1" x14ac:dyDescent="0.25">
      <c r="A33" s="3"/>
      <c r="B33" s="55" t="s">
        <v>30</v>
      </c>
      <c r="C33" s="56"/>
      <c r="D33" s="28">
        <f t="shared" si="5"/>
        <v>0</v>
      </c>
      <c r="E33" s="47">
        <f t="shared" si="0"/>
        <v>0</v>
      </c>
      <c r="F33" s="56"/>
      <c r="G33" s="67"/>
      <c r="H33" s="90"/>
      <c r="K33" s="65"/>
      <c r="L33" s="65"/>
      <c r="M33" s="65"/>
    </row>
    <row r="34" spans="1:13" s="64" customFormat="1" ht="20.100000000000001" customHeight="1" x14ac:dyDescent="0.25">
      <c r="A34" s="3"/>
      <c r="B34" s="55" t="s">
        <v>31</v>
      </c>
      <c r="C34" s="57"/>
      <c r="D34" s="28">
        <f t="shared" si="5"/>
        <v>0</v>
      </c>
      <c r="E34" s="47">
        <f t="shared" si="0"/>
        <v>0</v>
      </c>
      <c r="F34" s="57"/>
      <c r="H34" s="90"/>
      <c r="K34" s="65"/>
      <c r="L34" s="65"/>
      <c r="M34" s="65"/>
    </row>
    <row r="35" spans="1:13" s="64" customFormat="1" ht="20.100000000000001" customHeight="1" x14ac:dyDescent="0.25">
      <c r="A35" s="2" t="s">
        <v>23</v>
      </c>
      <c r="B35" s="32" t="s">
        <v>53</v>
      </c>
      <c r="C35" s="29"/>
      <c r="D35" s="28">
        <f t="shared" si="5"/>
        <v>0</v>
      </c>
      <c r="E35" s="47">
        <f t="shared" si="0"/>
        <v>0</v>
      </c>
      <c r="F35" s="54"/>
      <c r="H35" s="90"/>
      <c r="K35" s="65"/>
      <c r="L35" s="65"/>
      <c r="M35" s="65"/>
    </row>
    <row r="36" spans="1:13" s="64" customFormat="1" ht="18" x14ac:dyDescent="0.25">
      <c r="A36" s="2" t="s">
        <v>32</v>
      </c>
      <c r="B36" s="32" t="s">
        <v>33</v>
      </c>
      <c r="C36" s="29"/>
      <c r="D36" s="28">
        <f t="shared" si="5"/>
        <v>0</v>
      </c>
      <c r="E36" s="47">
        <f t="shared" si="0"/>
        <v>0</v>
      </c>
      <c r="F36" s="54"/>
      <c r="H36" s="90"/>
      <c r="K36" s="65"/>
      <c r="L36" s="65"/>
      <c r="M36" s="65"/>
    </row>
    <row r="37" spans="1:13" s="71" customFormat="1" ht="18" x14ac:dyDescent="0.25">
      <c r="A37" s="1">
        <v>3</v>
      </c>
      <c r="B37" s="37" t="s">
        <v>34</v>
      </c>
      <c r="C37" s="7"/>
      <c r="D37" s="28">
        <f t="shared" si="5"/>
        <v>0</v>
      </c>
      <c r="E37" s="47">
        <f t="shared" si="0"/>
        <v>0</v>
      </c>
      <c r="F37" s="58"/>
      <c r="H37" s="90"/>
      <c r="K37" s="72"/>
      <c r="L37" s="72"/>
      <c r="M37" s="72"/>
    </row>
    <row r="38" spans="1:13" s="64" customFormat="1" ht="18" x14ac:dyDescent="0.25">
      <c r="A38" s="2" t="s">
        <v>26</v>
      </c>
      <c r="B38" s="32" t="s">
        <v>51</v>
      </c>
      <c r="C38" s="29"/>
      <c r="D38" s="28">
        <f t="shared" si="5"/>
        <v>0</v>
      </c>
      <c r="E38" s="47">
        <f t="shared" si="0"/>
        <v>0</v>
      </c>
      <c r="F38" s="54"/>
      <c r="H38" s="90"/>
      <c r="K38" s="65"/>
      <c r="L38" s="65"/>
      <c r="M38" s="65"/>
    </row>
    <row r="39" spans="1:13" s="64" customFormat="1" ht="18" x14ac:dyDescent="0.25">
      <c r="A39" s="2" t="s">
        <v>27</v>
      </c>
      <c r="B39" s="32" t="s">
        <v>33</v>
      </c>
      <c r="C39" s="29"/>
      <c r="D39" s="28">
        <f t="shared" si="5"/>
        <v>0</v>
      </c>
      <c r="E39" s="47">
        <f t="shared" si="0"/>
        <v>0</v>
      </c>
      <c r="F39" s="54"/>
      <c r="H39" s="90"/>
      <c r="K39" s="65"/>
      <c r="L39" s="65"/>
      <c r="M39" s="65"/>
    </row>
    <row r="40" spans="1:13" s="71" customFormat="1" ht="18" x14ac:dyDescent="0.25">
      <c r="A40" s="1">
        <v>4</v>
      </c>
      <c r="B40" s="37" t="s">
        <v>35</v>
      </c>
      <c r="C40" s="7">
        <f>C41+C44+C47</f>
        <v>35667.5</v>
      </c>
      <c r="D40" s="6">
        <f>+C40</f>
        <v>35667.5</v>
      </c>
      <c r="E40" s="47">
        <f t="shared" si="0"/>
        <v>0</v>
      </c>
      <c r="F40" s="58"/>
      <c r="H40" s="90"/>
      <c r="K40" s="72"/>
      <c r="L40" s="72"/>
      <c r="M40" s="72"/>
    </row>
    <row r="41" spans="1:13" s="74" customFormat="1" ht="15.75" x14ac:dyDescent="0.25">
      <c r="A41" s="10" t="s">
        <v>20</v>
      </c>
      <c r="B41" s="11" t="s">
        <v>59</v>
      </c>
      <c r="C41" s="12">
        <f>+C42+C43</f>
        <v>6362.5</v>
      </c>
      <c r="D41" s="12">
        <f>+D42+D43</f>
        <v>6362.5</v>
      </c>
      <c r="E41" s="47">
        <f t="shared" si="0"/>
        <v>0</v>
      </c>
      <c r="F41" s="13"/>
      <c r="H41" s="90"/>
      <c r="K41" s="75"/>
      <c r="L41" s="75"/>
      <c r="M41" s="75"/>
    </row>
    <row r="42" spans="1:13" s="76" customFormat="1" ht="15.75" x14ac:dyDescent="0.25">
      <c r="A42" s="14"/>
      <c r="B42" s="15" t="s">
        <v>61</v>
      </c>
      <c r="C42" s="16">
        <v>5984</v>
      </c>
      <c r="D42" s="16">
        <f>C42</f>
        <v>5984</v>
      </c>
      <c r="E42" s="47">
        <f t="shared" si="0"/>
        <v>0</v>
      </c>
      <c r="F42" s="17"/>
      <c r="H42" s="90"/>
      <c r="K42" s="77"/>
      <c r="L42" s="77"/>
      <c r="M42" s="77"/>
    </row>
    <row r="43" spans="1:13" s="76" customFormat="1" ht="15.75" x14ac:dyDescent="0.25">
      <c r="A43" s="14"/>
      <c r="B43" s="22" t="s">
        <v>63</v>
      </c>
      <c r="C43" s="16">
        <v>378.5</v>
      </c>
      <c r="D43" s="59">
        <f>C43</f>
        <v>378.5</v>
      </c>
      <c r="E43" s="47">
        <f t="shared" si="0"/>
        <v>0</v>
      </c>
      <c r="F43" s="17"/>
      <c r="H43" s="90"/>
      <c r="J43" s="78"/>
      <c r="K43" s="77"/>
      <c r="L43" s="77"/>
      <c r="M43" s="77"/>
    </row>
    <row r="44" spans="1:13" s="79" customFormat="1" ht="15.75" x14ac:dyDescent="0.25">
      <c r="A44" s="18" t="s">
        <v>21</v>
      </c>
      <c r="B44" s="19" t="s">
        <v>60</v>
      </c>
      <c r="C44" s="20">
        <f>C45+C46</f>
        <v>26938</v>
      </c>
      <c r="D44" s="20">
        <f>D45+D46</f>
        <v>26938</v>
      </c>
      <c r="E44" s="47">
        <f t="shared" si="0"/>
        <v>0</v>
      </c>
      <c r="F44" s="21"/>
      <c r="H44" s="90"/>
      <c r="K44" s="80"/>
      <c r="L44" s="80"/>
      <c r="M44" s="80"/>
    </row>
    <row r="45" spans="1:13" s="76" customFormat="1" ht="15.75" x14ac:dyDescent="0.25">
      <c r="A45" s="14"/>
      <c r="B45" s="15" t="s">
        <v>61</v>
      </c>
      <c r="C45" s="16">
        <v>22603</v>
      </c>
      <c r="D45" s="16">
        <f>C45</f>
        <v>22603</v>
      </c>
      <c r="E45" s="47">
        <f t="shared" si="0"/>
        <v>0</v>
      </c>
      <c r="F45" s="17"/>
      <c r="H45" s="90"/>
      <c r="K45" s="77"/>
      <c r="L45" s="77"/>
      <c r="M45" s="77"/>
    </row>
    <row r="46" spans="1:13" s="76" customFormat="1" ht="15.75" x14ac:dyDescent="0.25">
      <c r="A46" s="14"/>
      <c r="B46" s="22" t="s">
        <v>63</v>
      </c>
      <c r="C46" s="16">
        <v>4335</v>
      </c>
      <c r="D46" s="59">
        <f>C46</f>
        <v>4335</v>
      </c>
      <c r="E46" s="47">
        <f t="shared" si="0"/>
        <v>0</v>
      </c>
      <c r="F46" s="17"/>
      <c r="H46" s="90"/>
      <c r="J46" s="78"/>
      <c r="K46" s="77"/>
      <c r="L46" s="77"/>
      <c r="M46" s="77"/>
    </row>
    <row r="47" spans="1:13" s="79" customFormat="1" ht="15.75" x14ac:dyDescent="0.25">
      <c r="A47" s="18" t="s">
        <v>58</v>
      </c>
      <c r="B47" s="19" t="s">
        <v>62</v>
      </c>
      <c r="C47" s="20">
        <f>+C48+C49</f>
        <v>2367</v>
      </c>
      <c r="D47" s="20">
        <f>+D48+D49</f>
        <v>2367</v>
      </c>
      <c r="E47" s="47">
        <f t="shared" si="0"/>
        <v>0</v>
      </c>
      <c r="F47" s="21"/>
      <c r="H47" s="90"/>
      <c r="K47" s="80"/>
      <c r="L47" s="80"/>
      <c r="M47" s="80"/>
    </row>
    <row r="48" spans="1:13" s="81" customFormat="1" ht="15.75" x14ac:dyDescent="0.25">
      <c r="A48" s="23"/>
      <c r="B48" s="15" t="s">
        <v>61</v>
      </c>
      <c r="C48" s="24">
        <f>D48</f>
        <v>2367</v>
      </c>
      <c r="D48" s="24">
        <v>2367</v>
      </c>
      <c r="E48" s="47">
        <f t="shared" si="0"/>
        <v>0</v>
      </c>
      <c r="F48" s="25"/>
      <c r="H48" s="90"/>
      <c r="J48" s="82"/>
      <c r="K48" s="83"/>
      <c r="L48" s="83"/>
      <c r="M48" s="83"/>
    </row>
    <row r="49" spans="1:13" s="81" customFormat="1" ht="15.75" x14ac:dyDescent="0.25">
      <c r="A49" s="23"/>
      <c r="B49" s="22" t="s">
        <v>63</v>
      </c>
      <c r="C49" s="24"/>
      <c r="D49" s="24">
        <v>0</v>
      </c>
      <c r="E49" s="47">
        <f t="shared" si="0"/>
        <v>0</v>
      </c>
      <c r="F49" s="25"/>
      <c r="H49" s="90"/>
      <c r="K49" s="83"/>
      <c r="L49" s="83"/>
      <c r="M49" s="83"/>
    </row>
    <row r="50" spans="1:13" s="71" customFormat="1" ht="18" x14ac:dyDescent="0.25">
      <c r="A50" s="1">
        <v>5</v>
      </c>
      <c r="B50" s="37" t="s">
        <v>36</v>
      </c>
      <c r="C50" s="7"/>
      <c r="D50" s="28">
        <f t="shared" ref="D50:D68" si="7">+C50</f>
        <v>0</v>
      </c>
      <c r="E50" s="47">
        <f t="shared" si="0"/>
        <v>0</v>
      </c>
      <c r="F50" s="58"/>
      <c r="H50" s="90"/>
      <c r="K50" s="72"/>
      <c r="L50" s="72"/>
      <c r="M50" s="72"/>
    </row>
    <row r="51" spans="1:13" s="64" customFormat="1" ht="18" x14ac:dyDescent="0.25">
      <c r="A51" s="2" t="s">
        <v>37</v>
      </c>
      <c r="B51" s="32" t="s">
        <v>51</v>
      </c>
      <c r="C51" s="29"/>
      <c r="D51" s="28">
        <f t="shared" si="7"/>
        <v>0</v>
      </c>
      <c r="E51" s="47">
        <f t="shared" si="0"/>
        <v>0</v>
      </c>
      <c r="F51" s="54"/>
      <c r="H51" s="90"/>
      <c r="K51" s="65"/>
      <c r="L51" s="65"/>
      <c r="M51" s="65"/>
    </row>
    <row r="52" spans="1:13" s="64" customFormat="1" ht="18" x14ac:dyDescent="0.25">
      <c r="A52" s="2" t="s">
        <v>38</v>
      </c>
      <c r="B52" s="32" t="s">
        <v>33</v>
      </c>
      <c r="C52" s="29"/>
      <c r="D52" s="28">
        <f t="shared" si="7"/>
        <v>0</v>
      </c>
      <c r="E52" s="47">
        <f t="shared" si="0"/>
        <v>0</v>
      </c>
      <c r="F52" s="54"/>
      <c r="H52" s="90"/>
      <c r="K52" s="65"/>
      <c r="L52" s="65"/>
      <c r="M52" s="65"/>
    </row>
    <row r="53" spans="1:13" s="71" customFormat="1" ht="18" x14ac:dyDescent="0.25">
      <c r="A53" s="1">
        <v>6</v>
      </c>
      <c r="B53" s="37" t="s">
        <v>54</v>
      </c>
      <c r="C53" s="7"/>
      <c r="D53" s="28">
        <f t="shared" si="7"/>
        <v>0</v>
      </c>
      <c r="E53" s="47">
        <f t="shared" si="0"/>
        <v>0</v>
      </c>
      <c r="F53" s="58"/>
      <c r="H53" s="90"/>
      <c r="K53" s="72"/>
      <c r="L53" s="72"/>
      <c r="M53" s="72"/>
    </row>
    <row r="54" spans="1:13" s="64" customFormat="1" ht="18" x14ac:dyDescent="0.25">
      <c r="A54" s="2" t="s">
        <v>39</v>
      </c>
      <c r="B54" s="32" t="s">
        <v>51</v>
      </c>
      <c r="C54" s="29"/>
      <c r="D54" s="28">
        <f t="shared" si="7"/>
        <v>0</v>
      </c>
      <c r="E54" s="47">
        <f t="shared" si="0"/>
        <v>0</v>
      </c>
      <c r="F54" s="54"/>
      <c r="H54" s="90"/>
      <c r="K54" s="65"/>
      <c r="L54" s="65"/>
      <c r="M54" s="65"/>
    </row>
    <row r="55" spans="1:13" s="64" customFormat="1" ht="18" x14ac:dyDescent="0.25">
      <c r="A55" s="2" t="s">
        <v>40</v>
      </c>
      <c r="B55" s="32" t="s">
        <v>33</v>
      </c>
      <c r="C55" s="29"/>
      <c r="D55" s="28">
        <f t="shared" si="7"/>
        <v>0</v>
      </c>
      <c r="E55" s="47">
        <f t="shared" si="0"/>
        <v>0</v>
      </c>
      <c r="F55" s="54"/>
      <c r="H55" s="90"/>
      <c r="K55" s="65"/>
      <c r="L55" s="65"/>
      <c r="M55" s="65"/>
    </row>
    <row r="56" spans="1:13" s="71" customFormat="1" ht="18" x14ac:dyDescent="0.25">
      <c r="A56" s="1">
        <v>7</v>
      </c>
      <c r="B56" s="37" t="s">
        <v>10</v>
      </c>
      <c r="C56" s="7"/>
      <c r="D56" s="28">
        <f t="shared" si="7"/>
        <v>0</v>
      </c>
      <c r="E56" s="47">
        <f t="shared" si="0"/>
        <v>0</v>
      </c>
      <c r="F56" s="58"/>
      <c r="H56" s="90"/>
      <c r="K56" s="72"/>
      <c r="L56" s="72"/>
      <c r="M56" s="72"/>
    </row>
    <row r="57" spans="1:13" s="64" customFormat="1" ht="18" x14ac:dyDescent="0.25">
      <c r="A57" s="2" t="s">
        <v>41</v>
      </c>
      <c r="B57" s="32" t="s">
        <v>51</v>
      </c>
      <c r="C57" s="29"/>
      <c r="D57" s="28">
        <f t="shared" si="7"/>
        <v>0</v>
      </c>
      <c r="E57" s="47">
        <f t="shared" si="0"/>
        <v>0</v>
      </c>
      <c r="F57" s="54"/>
      <c r="H57" s="90"/>
      <c r="K57" s="65"/>
      <c r="L57" s="65"/>
      <c r="M57" s="65"/>
    </row>
    <row r="58" spans="1:13" s="64" customFormat="1" ht="18" x14ac:dyDescent="0.25">
      <c r="A58" s="2" t="s">
        <v>42</v>
      </c>
      <c r="B58" s="32" t="s">
        <v>33</v>
      </c>
      <c r="C58" s="29"/>
      <c r="D58" s="28">
        <f t="shared" si="7"/>
        <v>0</v>
      </c>
      <c r="E58" s="47">
        <f t="shared" si="0"/>
        <v>0</v>
      </c>
      <c r="F58" s="54"/>
      <c r="H58" s="90"/>
      <c r="K58" s="65"/>
      <c r="L58" s="65"/>
      <c r="M58" s="65"/>
    </row>
    <row r="59" spans="1:13" s="71" customFormat="1" ht="18" x14ac:dyDescent="0.25">
      <c r="A59" s="1">
        <v>8</v>
      </c>
      <c r="B59" s="37" t="s">
        <v>43</v>
      </c>
      <c r="C59" s="7"/>
      <c r="D59" s="28">
        <f t="shared" si="7"/>
        <v>0</v>
      </c>
      <c r="E59" s="47">
        <f t="shared" si="0"/>
        <v>0</v>
      </c>
      <c r="F59" s="58"/>
      <c r="H59" s="90"/>
      <c r="K59" s="72"/>
      <c r="L59" s="72"/>
      <c r="M59" s="72"/>
    </row>
    <row r="60" spans="1:13" s="64" customFormat="1" ht="18" x14ac:dyDescent="0.25">
      <c r="A60" s="2" t="s">
        <v>44</v>
      </c>
      <c r="B60" s="32" t="s">
        <v>51</v>
      </c>
      <c r="C60" s="29"/>
      <c r="D60" s="28">
        <f t="shared" si="7"/>
        <v>0</v>
      </c>
      <c r="E60" s="47">
        <f t="shared" si="0"/>
        <v>0</v>
      </c>
      <c r="F60" s="54"/>
      <c r="H60" s="90"/>
      <c r="K60" s="65"/>
      <c r="L60" s="65"/>
      <c r="M60" s="65"/>
    </row>
    <row r="61" spans="1:13" s="64" customFormat="1" ht="18" x14ac:dyDescent="0.25">
      <c r="A61" s="2" t="s">
        <v>45</v>
      </c>
      <c r="B61" s="32" t="s">
        <v>33</v>
      </c>
      <c r="C61" s="29"/>
      <c r="D61" s="28">
        <f t="shared" si="7"/>
        <v>0</v>
      </c>
      <c r="E61" s="47">
        <f t="shared" si="0"/>
        <v>0</v>
      </c>
      <c r="F61" s="54"/>
      <c r="H61" s="90"/>
      <c r="K61" s="65"/>
      <c r="L61" s="65"/>
      <c r="M61" s="65"/>
    </row>
    <row r="62" spans="1:13" s="71" customFormat="1" ht="31.5" x14ac:dyDescent="0.25">
      <c r="A62" s="1">
        <v>9</v>
      </c>
      <c r="B62" s="37" t="s">
        <v>46</v>
      </c>
      <c r="C62" s="7"/>
      <c r="D62" s="28">
        <f t="shared" si="7"/>
        <v>0</v>
      </c>
      <c r="E62" s="47">
        <f t="shared" si="0"/>
        <v>0</v>
      </c>
      <c r="F62" s="58"/>
      <c r="H62" s="90"/>
      <c r="K62" s="72"/>
      <c r="L62" s="72"/>
      <c r="M62" s="72"/>
    </row>
    <row r="63" spans="1:13" s="64" customFormat="1" ht="18" x14ac:dyDescent="0.25">
      <c r="A63" s="2" t="s">
        <v>47</v>
      </c>
      <c r="B63" s="32" t="s">
        <v>51</v>
      </c>
      <c r="C63" s="29"/>
      <c r="D63" s="28">
        <f t="shared" si="7"/>
        <v>0</v>
      </c>
      <c r="E63" s="47">
        <f t="shared" si="0"/>
        <v>0</v>
      </c>
      <c r="F63" s="54"/>
      <c r="H63" s="90"/>
      <c r="K63" s="65"/>
      <c r="L63" s="65"/>
      <c r="M63" s="65"/>
    </row>
    <row r="64" spans="1:13" s="64" customFormat="1" ht="18" x14ac:dyDescent="0.25">
      <c r="A64" s="2" t="s">
        <v>48</v>
      </c>
      <c r="B64" s="32" t="s">
        <v>33</v>
      </c>
      <c r="C64" s="29"/>
      <c r="D64" s="28">
        <f t="shared" si="7"/>
        <v>0</v>
      </c>
      <c r="E64" s="47">
        <f t="shared" si="0"/>
        <v>0</v>
      </c>
      <c r="F64" s="54"/>
      <c r="H64" s="90"/>
      <c r="K64" s="65"/>
      <c r="L64" s="65"/>
      <c r="M64" s="65"/>
    </row>
    <row r="65" spans="1:13" s="71" customFormat="1" ht="18" x14ac:dyDescent="0.25">
      <c r="A65" s="1">
        <v>10</v>
      </c>
      <c r="B65" s="37" t="s">
        <v>9</v>
      </c>
      <c r="C65" s="7"/>
      <c r="D65" s="28">
        <f t="shared" si="7"/>
        <v>0</v>
      </c>
      <c r="E65" s="47">
        <f t="shared" si="0"/>
        <v>0</v>
      </c>
      <c r="F65" s="58"/>
      <c r="H65" s="90"/>
      <c r="K65" s="72"/>
      <c r="L65" s="72"/>
      <c r="M65" s="72"/>
    </row>
    <row r="66" spans="1:13" s="64" customFormat="1" ht="18" x14ac:dyDescent="0.25">
      <c r="A66" s="2" t="s">
        <v>49</v>
      </c>
      <c r="B66" s="32" t="s">
        <v>51</v>
      </c>
      <c r="C66" s="29"/>
      <c r="D66" s="28">
        <f t="shared" si="7"/>
        <v>0</v>
      </c>
      <c r="E66" s="47">
        <f t="shared" si="0"/>
        <v>0</v>
      </c>
      <c r="F66" s="54"/>
      <c r="H66" s="90"/>
      <c r="K66" s="65"/>
      <c r="L66" s="65"/>
      <c r="M66" s="65"/>
    </row>
    <row r="67" spans="1:13" s="64" customFormat="1" ht="18" x14ac:dyDescent="0.25">
      <c r="A67" s="2" t="s">
        <v>50</v>
      </c>
      <c r="B67" s="32" t="s">
        <v>33</v>
      </c>
      <c r="C67" s="29"/>
      <c r="D67" s="28">
        <f t="shared" si="7"/>
        <v>0</v>
      </c>
      <c r="E67" s="47">
        <f t="shared" si="0"/>
        <v>0</v>
      </c>
      <c r="F67" s="54"/>
      <c r="H67" s="90"/>
      <c r="K67" s="65"/>
      <c r="L67" s="65"/>
      <c r="M67" s="65"/>
    </row>
    <row r="68" spans="1:13" s="71" customFormat="1" ht="18" x14ac:dyDescent="0.25">
      <c r="A68" s="1" t="s">
        <v>2</v>
      </c>
      <c r="B68" s="37" t="s">
        <v>71</v>
      </c>
      <c r="C68" s="51">
        <f>C69+C72</f>
        <v>0</v>
      </c>
      <c r="D68" s="28">
        <f t="shared" si="7"/>
        <v>0</v>
      </c>
      <c r="E68" s="47">
        <f t="shared" si="0"/>
        <v>0</v>
      </c>
      <c r="F68" s="7"/>
      <c r="G68" s="70"/>
      <c r="H68" s="90"/>
      <c r="K68" s="72"/>
      <c r="L68" s="72"/>
      <c r="M68" s="72"/>
    </row>
    <row r="69" spans="1:13" s="71" customFormat="1" ht="18" x14ac:dyDescent="0.25">
      <c r="A69" s="1">
        <v>1</v>
      </c>
      <c r="B69" s="37" t="s">
        <v>11</v>
      </c>
      <c r="C69" s="51">
        <f>C70+C71</f>
        <v>0</v>
      </c>
      <c r="D69" s="28">
        <f t="shared" ref="D69:D72" si="8">+C69</f>
        <v>0</v>
      </c>
      <c r="E69" s="47">
        <f t="shared" si="0"/>
        <v>0</v>
      </c>
      <c r="F69" s="7"/>
      <c r="G69" s="70"/>
      <c r="H69" s="90"/>
      <c r="K69" s="72"/>
      <c r="L69" s="72"/>
      <c r="M69" s="72"/>
    </row>
    <row r="70" spans="1:13" s="64" customFormat="1" ht="18" x14ac:dyDescent="0.25">
      <c r="A70" s="2"/>
      <c r="B70" s="32" t="s">
        <v>72</v>
      </c>
      <c r="C70" s="52"/>
      <c r="D70" s="28">
        <f t="shared" si="8"/>
        <v>0</v>
      </c>
      <c r="E70" s="47">
        <f t="shared" si="0"/>
        <v>0</v>
      </c>
      <c r="F70" s="29"/>
      <c r="G70" s="67"/>
      <c r="H70" s="90"/>
      <c r="K70" s="65"/>
      <c r="L70" s="65"/>
      <c r="M70" s="65"/>
    </row>
    <row r="71" spans="1:13" s="64" customFormat="1" ht="18" x14ac:dyDescent="0.25">
      <c r="A71" s="2"/>
      <c r="B71" s="32" t="s">
        <v>73</v>
      </c>
      <c r="C71" s="29"/>
      <c r="D71" s="28">
        <f t="shared" si="8"/>
        <v>0</v>
      </c>
      <c r="E71" s="47">
        <f t="shared" ref="E71:E74" si="9">C71-D71</f>
        <v>0</v>
      </c>
      <c r="F71" s="29"/>
      <c r="G71" s="67"/>
      <c r="H71" s="90"/>
      <c r="K71" s="65"/>
      <c r="L71" s="65"/>
      <c r="M71" s="65"/>
    </row>
    <row r="72" spans="1:13" s="71" customFormat="1" ht="18" x14ac:dyDescent="0.25">
      <c r="A72" s="1">
        <v>2</v>
      </c>
      <c r="B72" s="37" t="s">
        <v>69</v>
      </c>
      <c r="C72" s="7">
        <f>C73+C74</f>
        <v>0</v>
      </c>
      <c r="D72" s="28">
        <f t="shared" si="8"/>
        <v>0</v>
      </c>
      <c r="E72" s="47">
        <f t="shared" si="9"/>
        <v>0</v>
      </c>
      <c r="F72" s="53"/>
      <c r="G72" s="73"/>
      <c r="H72" s="30"/>
      <c r="K72" s="72"/>
      <c r="L72" s="72"/>
      <c r="M72" s="72"/>
    </row>
    <row r="73" spans="1:13" s="64" customFormat="1" ht="18" x14ac:dyDescent="0.25">
      <c r="A73" s="2"/>
      <c r="B73" s="32" t="s">
        <v>72</v>
      </c>
      <c r="C73" s="52"/>
      <c r="D73" s="28">
        <f t="shared" ref="D73:D74" si="10">+C73</f>
        <v>0</v>
      </c>
      <c r="E73" s="47">
        <f t="shared" si="9"/>
        <v>0</v>
      </c>
      <c r="F73" s="29"/>
      <c r="G73" s="67"/>
      <c r="H73" s="30"/>
      <c r="K73" s="65"/>
      <c r="L73" s="65"/>
      <c r="M73" s="65"/>
    </row>
    <row r="74" spans="1:13" s="64" customFormat="1" ht="18" x14ac:dyDescent="0.25">
      <c r="A74" s="86"/>
      <c r="B74" s="87" t="s">
        <v>73</v>
      </c>
      <c r="C74" s="88"/>
      <c r="D74" s="89">
        <f t="shared" si="10"/>
        <v>0</v>
      </c>
      <c r="E74" s="99">
        <f t="shared" si="9"/>
        <v>0</v>
      </c>
      <c r="F74" s="88"/>
      <c r="G74" s="67"/>
      <c r="H74" s="30"/>
      <c r="K74" s="65"/>
      <c r="L74" s="65"/>
      <c r="M74" s="65"/>
    </row>
  </sheetData>
  <mergeCells count="10">
    <mergeCell ref="H2:H71"/>
    <mergeCell ref="A1:F1"/>
    <mergeCell ref="A2:F2"/>
    <mergeCell ref="D4:D5"/>
    <mergeCell ref="C4:C5"/>
    <mergeCell ref="B4:B5"/>
    <mergeCell ref="A4:A5"/>
    <mergeCell ref="E4:E5"/>
    <mergeCell ref="F4:F5"/>
    <mergeCell ref="C3:F3"/>
  </mergeCells>
  <pageMargins left="0.54" right="0" top="0.54" bottom="0.4" header="0.31496062992125984" footer="0.5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D0264D-01EB-4531-8483-8A2F83FC3E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E03ED5-AE04-4236-BEE2-7BE1480BE0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59EE4C-9619-46D8-8FE8-306FE19C126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4</vt:lpstr>
      <vt:lpstr>'Bieu 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nguyenthuthuy1</dc:creator>
  <cp:lastModifiedBy>Administrator</cp:lastModifiedBy>
  <cp:lastPrinted>2024-06-24T08:15:19Z</cp:lastPrinted>
  <dcterms:created xsi:type="dcterms:W3CDTF">2016-10-14T10:52:32Z</dcterms:created>
  <dcterms:modified xsi:type="dcterms:W3CDTF">2024-06-25T01:22:59Z</dcterms:modified>
</cp:coreProperties>
</file>